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20" windowWidth="14805" windowHeight="7995" activeTab="2"/>
  </bookViews>
  <sheets>
    <sheet name="使い方" sheetId="7" r:id="rId1"/>
    <sheet name="CSVデータ" sheetId="5" r:id="rId2"/>
    <sheet name="出力票" sheetId="6" r:id="rId3"/>
  </sheets>
  <definedNames>
    <definedName name="_xlnm.Print_Area" localSheetId="2">出力票!$A$1:$AB$120</definedName>
  </definedNames>
  <calcPr calcId="145621"/>
</workbook>
</file>

<file path=xl/calcChain.xml><?xml version="1.0" encoding="utf-8"?>
<calcChain xmlns="http://schemas.openxmlformats.org/spreadsheetml/2006/main">
  <c r="A119" i="6" l="1"/>
  <c r="A79" i="6"/>
  <c r="LE99" i="5" l="1"/>
  <c r="LE98" i="5"/>
  <c r="LE97" i="5"/>
  <c r="LE96" i="5"/>
  <c r="LE95" i="5"/>
  <c r="LE94" i="5"/>
  <c r="LE93" i="5"/>
  <c r="LE92" i="5"/>
  <c r="LE91" i="5"/>
  <c r="LE90" i="5"/>
  <c r="LF89" i="5"/>
  <c r="LF79" i="5"/>
  <c r="LF78" i="5"/>
  <c r="LF77" i="5"/>
  <c r="LF76" i="5"/>
  <c r="LF75" i="5"/>
  <c r="LF74" i="5"/>
  <c r="LF73" i="5"/>
  <c r="LE71" i="5"/>
  <c r="LF62" i="5"/>
  <c r="LF61" i="5"/>
  <c r="LF81" i="5" s="1"/>
  <c r="LF60" i="5"/>
  <c r="LF59" i="5"/>
  <c r="LF58" i="5"/>
  <c r="LF57" i="5"/>
  <c r="LF56" i="5"/>
  <c r="LE54" i="5"/>
  <c r="LE47" i="5"/>
  <c r="LE46" i="5"/>
  <c r="LE45" i="5"/>
  <c r="LE44" i="5"/>
  <c r="LE43" i="5"/>
  <c r="LE42" i="5"/>
  <c r="LE41" i="5"/>
  <c r="LE40" i="5"/>
  <c r="LE39" i="5"/>
  <c r="LE38" i="5"/>
  <c r="LF37" i="5"/>
  <c r="LF27" i="5"/>
  <c r="LF26" i="5"/>
  <c r="LF25" i="5"/>
  <c r="LF24" i="5"/>
  <c r="LF23" i="5"/>
  <c r="LF22" i="5"/>
  <c r="LF21" i="5"/>
  <c r="LE19" i="5"/>
  <c r="LF10" i="5"/>
  <c r="LF9" i="5"/>
  <c r="LF8" i="5"/>
  <c r="LF7" i="5"/>
  <c r="LF6" i="5"/>
  <c r="LF5" i="5"/>
  <c r="LF4" i="5"/>
  <c r="LE2" i="5"/>
  <c r="KJ99" i="5"/>
  <c r="KJ98" i="5"/>
  <c r="KJ97" i="5"/>
  <c r="KJ96" i="5"/>
  <c r="KJ95" i="5"/>
  <c r="KJ94" i="5"/>
  <c r="KJ93" i="5"/>
  <c r="KJ92" i="5"/>
  <c r="KJ91" i="5"/>
  <c r="KJ90" i="5"/>
  <c r="KK89" i="5"/>
  <c r="KK79" i="5"/>
  <c r="KK78" i="5"/>
  <c r="KK77" i="5"/>
  <c r="KK76" i="5"/>
  <c r="KK75" i="5"/>
  <c r="KK74" i="5"/>
  <c r="KK73" i="5"/>
  <c r="KJ71" i="5"/>
  <c r="KK62" i="5"/>
  <c r="KK61" i="5"/>
  <c r="KK81" i="5" s="1"/>
  <c r="KK60" i="5"/>
  <c r="KK59" i="5"/>
  <c r="KK58" i="5"/>
  <c r="KK57" i="5"/>
  <c r="KK56" i="5"/>
  <c r="KJ54" i="5"/>
  <c r="KJ47" i="5"/>
  <c r="KJ46" i="5"/>
  <c r="KJ45" i="5"/>
  <c r="KJ44" i="5"/>
  <c r="KJ43" i="5"/>
  <c r="KJ42" i="5"/>
  <c r="KJ41" i="5"/>
  <c r="KJ40" i="5"/>
  <c r="KJ39" i="5"/>
  <c r="KJ38" i="5"/>
  <c r="KK37" i="5"/>
  <c r="KK27" i="5"/>
  <c r="KK26" i="5"/>
  <c r="KK25" i="5"/>
  <c r="KK24" i="5"/>
  <c r="KK23" i="5"/>
  <c r="KK22" i="5"/>
  <c r="KK21" i="5"/>
  <c r="KJ19" i="5"/>
  <c r="KK10" i="5"/>
  <c r="KK9" i="5"/>
  <c r="KK8" i="5"/>
  <c r="KK7" i="5"/>
  <c r="KK6" i="5"/>
  <c r="KK5" i="5"/>
  <c r="KK4" i="5"/>
  <c r="KJ2" i="5"/>
  <c r="JO99" i="5"/>
  <c r="JO98" i="5"/>
  <c r="JO97" i="5"/>
  <c r="JO96" i="5"/>
  <c r="JO95" i="5"/>
  <c r="JO94" i="5"/>
  <c r="JO93" i="5"/>
  <c r="JO92" i="5"/>
  <c r="JO91" i="5"/>
  <c r="JO90" i="5"/>
  <c r="JP89" i="5"/>
  <c r="JP79" i="5"/>
  <c r="JP78" i="5"/>
  <c r="JP77" i="5"/>
  <c r="JP76" i="5"/>
  <c r="JP75" i="5"/>
  <c r="JP74" i="5"/>
  <c r="JP73" i="5"/>
  <c r="JO71" i="5"/>
  <c r="JP62" i="5"/>
  <c r="JP61" i="5"/>
  <c r="JP81" i="5" s="1"/>
  <c r="JP60" i="5"/>
  <c r="JP59" i="5"/>
  <c r="JP58" i="5"/>
  <c r="JP57" i="5"/>
  <c r="JP56" i="5"/>
  <c r="JO54" i="5"/>
  <c r="JO47" i="5"/>
  <c r="JO46" i="5"/>
  <c r="JO45" i="5"/>
  <c r="JO44" i="5"/>
  <c r="JO43" i="5"/>
  <c r="JO42" i="5"/>
  <c r="JO41" i="5"/>
  <c r="JO40" i="5"/>
  <c r="JO39" i="5"/>
  <c r="JO38" i="5"/>
  <c r="JP37" i="5"/>
  <c r="JP27" i="5"/>
  <c r="JP26" i="5"/>
  <c r="JP25" i="5"/>
  <c r="JP24" i="5"/>
  <c r="JP23" i="5"/>
  <c r="JP22" i="5"/>
  <c r="JP21" i="5"/>
  <c r="JO19" i="5"/>
  <c r="JP10" i="5"/>
  <c r="JP9" i="5"/>
  <c r="JP29" i="5" s="1"/>
  <c r="JP8" i="5"/>
  <c r="JP7" i="5"/>
  <c r="JP6" i="5"/>
  <c r="JP5" i="5"/>
  <c r="JP4" i="5"/>
  <c r="JO2" i="5"/>
  <c r="IT99" i="5"/>
  <c r="IT98" i="5"/>
  <c r="IT97" i="5"/>
  <c r="IT96" i="5"/>
  <c r="IT95" i="5"/>
  <c r="IT94" i="5"/>
  <c r="IT93" i="5"/>
  <c r="IT92" i="5"/>
  <c r="IT91" i="5"/>
  <c r="IT90" i="5"/>
  <c r="IU89" i="5"/>
  <c r="IU79" i="5"/>
  <c r="IU78" i="5"/>
  <c r="IU77" i="5"/>
  <c r="IU76" i="5"/>
  <c r="IU75" i="5"/>
  <c r="IU74" i="5"/>
  <c r="IU73" i="5"/>
  <c r="IT71" i="5"/>
  <c r="IU62" i="5"/>
  <c r="IU61" i="5"/>
  <c r="IU60" i="5"/>
  <c r="IU59" i="5"/>
  <c r="IU58" i="5"/>
  <c r="IU57" i="5"/>
  <c r="IU56" i="5"/>
  <c r="IT54" i="5"/>
  <c r="IT47" i="5"/>
  <c r="IT46" i="5"/>
  <c r="IT45" i="5"/>
  <c r="IT44" i="5"/>
  <c r="IT43" i="5"/>
  <c r="IT42" i="5"/>
  <c r="IT41" i="5"/>
  <c r="IT40" i="5"/>
  <c r="IT39" i="5"/>
  <c r="IT38" i="5"/>
  <c r="IU37" i="5"/>
  <c r="IU27" i="5"/>
  <c r="IU26" i="5"/>
  <c r="IU25" i="5"/>
  <c r="IU24" i="5"/>
  <c r="IU23" i="5"/>
  <c r="IU22" i="5"/>
  <c r="IU21" i="5"/>
  <c r="IT19" i="5"/>
  <c r="IU10" i="5"/>
  <c r="IU9" i="5"/>
  <c r="IU8" i="5"/>
  <c r="IU7" i="5"/>
  <c r="IU6" i="5"/>
  <c r="IU5" i="5"/>
  <c r="IU4" i="5"/>
  <c r="IT2" i="5"/>
  <c r="HY99" i="5"/>
  <c r="HY98" i="5"/>
  <c r="HY97" i="5"/>
  <c r="HY96" i="5"/>
  <c r="HY95" i="5"/>
  <c r="HY94" i="5"/>
  <c r="HY93" i="5"/>
  <c r="HY92" i="5"/>
  <c r="HY91" i="5"/>
  <c r="HY90" i="5"/>
  <c r="HZ89" i="5"/>
  <c r="HZ79" i="5"/>
  <c r="HZ78" i="5"/>
  <c r="HZ77" i="5"/>
  <c r="HZ76" i="5"/>
  <c r="HZ75" i="5"/>
  <c r="HZ74" i="5"/>
  <c r="HZ73" i="5"/>
  <c r="HY71" i="5"/>
  <c r="HZ62" i="5"/>
  <c r="HZ61" i="5"/>
  <c r="HZ60" i="5"/>
  <c r="HZ59" i="5"/>
  <c r="HZ58" i="5"/>
  <c r="HZ57" i="5"/>
  <c r="HZ56" i="5"/>
  <c r="HY54" i="5"/>
  <c r="HY47" i="5"/>
  <c r="HY46" i="5"/>
  <c r="HY45" i="5"/>
  <c r="HY44" i="5"/>
  <c r="HY43" i="5"/>
  <c r="HY42" i="5"/>
  <c r="HY41" i="5"/>
  <c r="HY40" i="5"/>
  <c r="HY39" i="5"/>
  <c r="HY38" i="5"/>
  <c r="HZ37" i="5"/>
  <c r="HZ27" i="5"/>
  <c r="HZ26" i="5"/>
  <c r="HZ25" i="5"/>
  <c r="HZ24" i="5"/>
  <c r="HZ23" i="5"/>
  <c r="HZ22" i="5"/>
  <c r="HZ21" i="5"/>
  <c r="HY19" i="5"/>
  <c r="HZ10" i="5"/>
  <c r="HZ9" i="5"/>
  <c r="HZ8" i="5"/>
  <c r="HZ7" i="5"/>
  <c r="HZ6" i="5"/>
  <c r="HZ5" i="5"/>
  <c r="HZ4" i="5"/>
  <c r="HY2" i="5"/>
  <c r="HD99" i="5"/>
  <c r="HD98" i="5"/>
  <c r="HD97" i="5"/>
  <c r="HD96" i="5"/>
  <c r="HD95" i="5"/>
  <c r="HD94" i="5"/>
  <c r="HD93" i="5"/>
  <c r="HD92" i="5"/>
  <c r="HD91" i="5"/>
  <c r="HD90" i="5"/>
  <c r="HE89" i="5"/>
  <c r="HE79" i="5"/>
  <c r="HE78" i="5"/>
  <c r="HE77" i="5"/>
  <c r="HE76" i="5"/>
  <c r="HE75" i="5"/>
  <c r="HE74" i="5"/>
  <c r="HE73" i="5"/>
  <c r="HD71" i="5"/>
  <c r="HE62" i="5"/>
  <c r="HE61" i="5"/>
  <c r="HE81" i="5" s="1"/>
  <c r="HE60" i="5"/>
  <c r="HE59" i="5"/>
  <c r="HE58" i="5"/>
  <c r="HE57" i="5"/>
  <c r="HE56" i="5"/>
  <c r="HD54" i="5"/>
  <c r="HD47" i="5"/>
  <c r="HD46" i="5"/>
  <c r="HD45" i="5"/>
  <c r="HD44" i="5"/>
  <c r="HD43" i="5"/>
  <c r="HD42" i="5"/>
  <c r="HD41" i="5"/>
  <c r="HD40" i="5"/>
  <c r="HD39" i="5"/>
  <c r="HD38" i="5"/>
  <c r="HE37" i="5"/>
  <c r="HE27" i="5"/>
  <c r="HE26" i="5"/>
  <c r="HE25" i="5"/>
  <c r="HE24" i="5"/>
  <c r="HE23" i="5"/>
  <c r="HE22" i="5"/>
  <c r="HE21" i="5"/>
  <c r="HD19" i="5"/>
  <c r="HE10" i="5"/>
  <c r="HE9" i="5"/>
  <c r="HE29" i="5" s="1"/>
  <c r="HE8" i="5"/>
  <c r="HE7" i="5"/>
  <c r="HE6" i="5"/>
  <c r="HE5" i="5"/>
  <c r="HE4" i="5"/>
  <c r="HD2" i="5"/>
  <c r="GI99" i="5"/>
  <c r="GI98" i="5"/>
  <c r="GI97" i="5"/>
  <c r="GI96" i="5"/>
  <c r="GI95" i="5"/>
  <c r="GI94" i="5"/>
  <c r="GI93" i="5"/>
  <c r="GI92" i="5"/>
  <c r="GI91" i="5"/>
  <c r="GI90" i="5"/>
  <c r="GJ89" i="5"/>
  <c r="GJ81" i="5"/>
  <c r="GJ79" i="5"/>
  <c r="GJ78" i="5"/>
  <c r="GJ77" i="5"/>
  <c r="GJ76" i="5"/>
  <c r="GJ75" i="5"/>
  <c r="GJ74" i="5"/>
  <c r="GJ73" i="5"/>
  <c r="GI71" i="5"/>
  <c r="GJ62" i="5"/>
  <c r="GJ61" i="5"/>
  <c r="GJ60" i="5"/>
  <c r="GJ59" i="5"/>
  <c r="GJ58" i="5"/>
  <c r="GJ57" i="5"/>
  <c r="GJ56" i="5"/>
  <c r="GI54" i="5"/>
  <c r="GI47" i="5"/>
  <c r="GI46" i="5"/>
  <c r="GI45" i="5"/>
  <c r="GI44" i="5"/>
  <c r="GI43" i="5"/>
  <c r="GI42" i="5"/>
  <c r="GI41" i="5"/>
  <c r="GI40" i="5"/>
  <c r="GI39" i="5"/>
  <c r="GI38" i="5"/>
  <c r="GJ37" i="5"/>
  <c r="GJ27" i="5"/>
  <c r="GJ26" i="5"/>
  <c r="GJ25" i="5"/>
  <c r="GJ24" i="5"/>
  <c r="GJ23" i="5"/>
  <c r="GJ22" i="5"/>
  <c r="GJ21" i="5"/>
  <c r="GI19" i="5"/>
  <c r="GJ10" i="5"/>
  <c r="GJ9" i="5"/>
  <c r="GJ8" i="5"/>
  <c r="GJ7" i="5"/>
  <c r="GJ6" i="5"/>
  <c r="GJ5" i="5"/>
  <c r="GJ4" i="5"/>
  <c r="GI2" i="5"/>
  <c r="FN99" i="5"/>
  <c r="FN98" i="5"/>
  <c r="FN97" i="5"/>
  <c r="FN96" i="5"/>
  <c r="FN95" i="5"/>
  <c r="FN94" i="5"/>
  <c r="FN93" i="5"/>
  <c r="FN92" i="5"/>
  <c r="FN91" i="5"/>
  <c r="FN90" i="5"/>
  <c r="FO89" i="5"/>
  <c r="FO79" i="5"/>
  <c r="FO78" i="5"/>
  <c r="FO77" i="5"/>
  <c r="FO76" i="5"/>
  <c r="FO75" i="5"/>
  <c r="FO74" i="5"/>
  <c r="FO73" i="5"/>
  <c r="FN71" i="5"/>
  <c r="FO62" i="5"/>
  <c r="FO61" i="5"/>
  <c r="FO60" i="5"/>
  <c r="FO59" i="5"/>
  <c r="FO58" i="5"/>
  <c r="FO57" i="5"/>
  <c r="FO56" i="5"/>
  <c r="FN54" i="5"/>
  <c r="FN47" i="5"/>
  <c r="FN46" i="5"/>
  <c r="FN45" i="5"/>
  <c r="FN44" i="5"/>
  <c r="FN43" i="5"/>
  <c r="FN42" i="5"/>
  <c r="FN41" i="5"/>
  <c r="FN40" i="5"/>
  <c r="FN39" i="5"/>
  <c r="FN38" i="5"/>
  <c r="FO37" i="5"/>
  <c r="FO27" i="5"/>
  <c r="FO26" i="5"/>
  <c r="FO25" i="5"/>
  <c r="FO24" i="5"/>
  <c r="FO23" i="5"/>
  <c r="FO22" i="5"/>
  <c r="FO21" i="5"/>
  <c r="FN19" i="5"/>
  <c r="FO10" i="5"/>
  <c r="FO9" i="5"/>
  <c r="FO8" i="5"/>
  <c r="FO7" i="5"/>
  <c r="FO6" i="5"/>
  <c r="FO5" i="5"/>
  <c r="FO4" i="5"/>
  <c r="FN2" i="5"/>
  <c r="ES99" i="5"/>
  <c r="ES98" i="5"/>
  <c r="ES97" i="5"/>
  <c r="ES96" i="5"/>
  <c r="ES95" i="5"/>
  <c r="ES94" i="5"/>
  <c r="ES93" i="5"/>
  <c r="ES92" i="5"/>
  <c r="ES91" i="5"/>
  <c r="ES90" i="5"/>
  <c r="ET89" i="5"/>
  <c r="ET79" i="5"/>
  <c r="ET78" i="5"/>
  <c r="ET77" i="5"/>
  <c r="ET76" i="5"/>
  <c r="ET75" i="5"/>
  <c r="ET74" i="5"/>
  <c r="ET73" i="5"/>
  <c r="ES71" i="5"/>
  <c r="ET62" i="5"/>
  <c r="ET61" i="5"/>
  <c r="ET60" i="5"/>
  <c r="ET59" i="5"/>
  <c r="ET58" i="5"/>
  <c r="ET57" i="5"/>
  <c r="ET56" i="5"/>
  <c r="ES54" i="5"/>
  <c r="ES47" i="5"/>
  <c r="ES46" i="5"/>
  <c r="ES45" i="5"/>
  <c r="ES44" i="5"/>
  <c r="ES43" i="5"/>
  <c r="ES42" i="5"/>
  <c r="ES41" i="5"/>
  <c r="ES40" i="5"/>
  <c r="ES39" i="5"/>
  <c r="ES38" i="5"/>
  <c r="ET37" i="5"/>
  <c r="ET27" i="5"/>
  <c r="ET26" i="5"/>
  <c r="ET25" i="5"/>
  <c r="ET24" i="5"/>
  <c r="ET23" i="5"/>
  <c r="ET22" i="5"/>
  <c r="ET21" i="5"/>
  <c r="ES19" i="5"/>
  <c r="ET10" i="5"/>
  <c r="ET9" i="5"/>
  <c r="ET8" i="5"/>
  <c r="ET7" i="5"/>
  <c r="ET6" i="5"/>
  <c r="ET5" i="5"/>
  <c r="ET4" i="5"/>
  <c r="ET28" i="5" s="1"/>
  <c r="ES2" i="5"/>
  <c r="DX99" i="5"/>
  <c r="DX98" i="5"/>
  <c r="DX97" i="5"/>
  <c r="DX96" i="5"/>
  <c r="DX95" i="5"/>
  <c r="DX94" i="5"/>
  <c r="DX93" i="5"/>
  <c r="DX92" i="5"/>
  <c r="DX91" i="5"/>
  <c r="DX90" i="5"/>
  <c r="DY89" i="5"/>
  <c r="DY79" i="5"/>
  <c r="DY78" i="5"/>
  <c r="DY77" i="5"/>
  <c r="DY76" i="5"/>
  <c r="DY75" i="5"/>
  <c r="DY74" i="5"/>
  <c r="DY73" i="5"/>
  <c r="DX71" i="5"/>
  <c r="DY62" i="5"/>
  <c r="DY61" i="5"/>
  <c r="DY60" i="5"/>
  <c r="DY59" i="5"/>
  <c r="DY58" i="5"/>
  <c r="DY57" i="5"/>
  <c r="DY56" i="5"/>
  <c r="DX54" i="5"/>
  <c r="DX47" i="5"/>
  <c r="DX46" i="5"/>
  <c r="DX45" i="5"/>
  <c r="DX44" i="5"/>
  <c r="DX43" i="5"/>
  <c r="DX42" i="5"/>
  <c r="DX41" i="5"/>
  <c r="DX40" i="5"/>
  <c r="DX39" i="5"/>
  <c r="DX38" i="5"/>
  <c r="DY37" i="5"/>
  <c r="DY27" i="5"/>
  <c r="DY26" i="5"/>
  <c r="DY25" i="5"/>
  <c r="DY24" i="5"/>
  <c r="DY23" i="5"/>
  <c r="DY22" i="5"/>
  <c r="DY21" i="5"/>
  <c r="DX19" i="5"/>
  <c r="DY10" i="5"/>
  <c r="DY9" i="5"/>
  <c r="DY8" i="5"/>
  <c r="DY7" i="5"/>
  <c r="DY6" i="5"/>
  <c r="DY5" i="5"/>
  <c r="DY4" i="5"/>
  <c r="DX2" i="5"/>
  <c r="DC99" i="5"/>
  <c r="DC98" i="5"/>
  <c r="DC97" i="5"/>
  <c r="DC96" i="5"/>
  <c r="DC95" i="5"/>
  <c r="DC94" i="5"/>
  <c r="DC93" i="5"/>
  <c r="DC92" i="5"/>
  <c r="DC91" i="5"/>
  <c r="DC90" i="5"/>
  <c r="DD89" i="5"/>
  <c r="DD79" i="5"/>
  <c r="DD78" i="5"/>
  <c r="DD77" i="5"/>
  <c r="DD76" i="5"/>
  <c r="DD75" i="5"/>
  <c r="DD74" i="5"/>
  <c r="DD73" i="5"/>
  <c r="DC71" i="5"/>
  <c r="DD62" i="5"/>
  <c r="DD61" i="5"/>
  <c r="DD60" i="5"/>
  <c r="DD59" i="5"/>
  <c r="DD58" i="5"/>
  <c r="DD57" i="5"/>
  <c r="DD56" i="5"/>
  <c r="DC54" i="5"/>
  <c r="DC47" i="5"/>
  <c r="DC46" i="5"/>
  <c r="DC45" i="5"/>
  <c r="DC44" i="5"/>
  <c r="DC43" i="5"/>
  <c r="DC42" i="5"/>
  <c r="DC41" i="5"/>
  <c r="DC40" i="5"/>
  <c r="DC39" i="5"/>
  <c r="DC38" i="5"/>
  <c r="DD37" i="5"/>
  <c r="DD27" i="5"/>
  <c r="DD26" i="5"/>
  <c r="DD25" i="5"/>
  <c r="DD24" i="5"/>
  <c r="DD23" i="5"/>
  <c r="DD22" i="5"/>
  <c r="DD21" i="5"/>
  <c r="DC19" i="5"/>
  <c r="DD10" i="5"/>
  <c r="DD9" i="5"/>
  <c r="DD8" i="5"/>
  <c r="DD7" i="5"/>
  <c r="DD6" i="5"/>
  <c r="DD5" i="5"/>
  <c r="DD4" i="5"/>
  <c r="DC2" i="5"/>
  <c r="CH99" i="5"/>
  <c r="CH98" i="5"/>
  <c r="CH97" i="5"/>
  <c r="CH96" i="5"/>
  <c r="CH95" i="5"/>
  <c r="CH94" i="5"/>
  <c r="CH93" i="5"/>
  <c r="CH92" i="5"/>
  <c r="CH91" i="5"/>
  <c r="CH90" i="5"/>
  <c r="CI89" i="5"/>
  <c r="CI79" i="5"/>
  <c r="CI78" i="5"/>
  <c r="CI77" i="5"/>
  <c r="CI76" i="5"/>
  <c r="CI75" i="5"/>
  <c r="CI74" i="5"/>
  <c r="CI73" i="5"/>
  <c r="CH71" i="5"/>
  <c r="CI62" i="5"/>
  <c r="CI61" i="5"/>
  <c r="CI60" i="5"/>
  <c r="CI59" i="5"/>
  <c r="CI58" i="5"/>
  <c r="CI57" i="5"/>
  <c r="CI56" i="5"/>
  <c r="CH54" i="5"/>
  <c r="CH47" i="5"/>
  <c r="CH46" i="5"/>
  <c r="CH45" i="5"/>
  <c r="CH44" i="5"/>
  <c r="CH43" i="5"/>
  <c r="CH42" i="5"/>
  <c r="CH41" i="5"/>
  <c r="CH40" i="5"/>
  <c r="CH39" i="5"/>
  <c r="CH38" i="5"/>
  <c r="CI37" i="5"/>
  <c r="CI27" i="5"/>
  <c r="CI26" i="5"/>
  <c r="CI25" i="5"/>
  <c r="CI24" i="5"/>
  <c r="CI23" i="5"/>
  <c r="CI22" i="5"/>
  <c r="CI21" i="5"/>
  <c r="CH19" i="5"/>
  <c r="CI10" i="5"/>
  <c r="CI9" i="5"/>
  <c r="CI8" i="5"/>
  <c r="CI7" i="5"/>
  <c r="CI6" i="5"/>
  <c r="CI5" i="5"/>
  <c r="CI4" i="5"/>
  <c r="CH2" i="5"/>
  <c r="BM99" i="5"/>
  <c r="BM98" i="5"/>
  <c r="BM97" i="5"/>
  <c r="BM96" i="5"/>
  <c r="BM95" i="5"/>
  <c r="BM94" i="5"/>
  <c r="BM93" i="5"/>
  <c r="BM92" i="5"/>
  <c r="BM91" i="5"/>
  <c r="BM90" i="5"/>
  <c r="BN89" i="5"/>
  <c r="BN79" i="5"/>
  <c r="BN78" i="5"/>
  <c r="BN77" i="5"/>
  <c r="BN76" i="5"/>
  <c r="BN75" i="5"/>
  <c r="BN74" i="5"/>
  <c r="BN73" i="5"/>
  <c r="BM71" i="5"/>
  <c r="BN62" i="5"/>
  <c r="BN61" i="5"/>
  <c r="BN81" i="5" s="1"/>
  <c r="BN60" i="5"/>
  <c r="BN59" i="5"/>
  <c r="BN58" i="5"/>
  <c r="BN57" i="5"/>
  <c r="BN56" i="5"/>
  <c r="BM54" i="5"/>
  <c r="BM47" i="5"/>
  <c r="BM46" i="5"/>
  <c r="BM45" i="5"/>
  <c r="BM44" i="5"/>
  <c r="BM43" i="5"/>
  <c r="BM42" i="5"/>
  <c r="BM41" i="5"/>
  <c r="BM40" i="5"/>
  <c r="BM39" i="5"/>
  <c r="BM38" i="5"/>
  <c r="BN37" i="5"/>
  <c r="BN27" i="5"/>
  <c r="BN26" i="5"/>
  <c r="BN25" i="5"/>
  <c r="BN24" i="5"/>
  <c r="BN23" i="5"/>
  <c r="BN22" i="5"/>
  <c r="BN21" i="5"/>
  <c r="BM19" i="5"/>
  <c r="BN10" i="5"/>
  <c r="BN9" i="5"/>
  <c r="BN8" i="5"/>
  <c r="BN7" i="5"/>
  <c r="BN6" i="5"/>
  <c r="BN5" i="5"/>
  <c r="BN4" i="5"/>
  <c r="BM2" i="5"/>
  <c r="DD81" i="5" l="1"/>
  <c r="GJ29" i="5"/>
  <c r="DY63" i="5"/>
  <c r="JP28" i="5"/>
  <c r="GJ63" i="5"/>
  <c r="HE28" i="5"/>
  <c r="ET29" i="5"/>
  <c r="KK29" i="5"/>
  <c r="DD28" i="5"/>
  <c r="HZ28" i="5"/>
  <c r="CI28" i="5"/>
  <c r="BN63" i="5"/>
  <c r="FO29" i="5"/>
  <c r="JP63" i="5"/>
  <c r="BN28" i="5"/>
  <c r="CI64" i="5"/>
  <c r="ET11" i="5"/>
  <c r="ET80" i="5"/>
  <c r="CI81" i="5"/>
  <c r="DY11" i="5"/>
  <c r="DY28" i="5"/>
  <c r="DY80" i="5"/>
  <c r="FO81" i="5"/>
  <c r="BN80" i="5"/>
  <c r="CI63" i="5"/>
  <c r="DY64" i="5"/>
  <c r="DY82" i="5" s="1"/>
  <c r="DY81" i="5"/>
  <c r="CI11" i="5"/>
  <c r="BN29" i="5"/>
  <c r="CI29" i="5"/>
  <c r="CI80" i="5"/>
  <c r="ET64" i="5"/>
  <c r="ET81" i="5"/>
  <c r="DY29" i="5"/>
  <c r="DD29" i="5"/>
  <c r="ET63" i="5"/>
  <c r="ET65" i="5" s="1"/>
  <c r="FO11" i="5"/>
  <c r="LF63" i="5"/>
  <c r="LF65" i="5" s="1"/>
  <c r="DD63" i="5"/>
  <c r="GJ28" i="5"/>
  <c r="HZ81" i="5"/>
  <c r="DD11" i="5"/>
  <c r="DD80" i="5"/>
  <c r="DD64" i="5"/>
  <c r="DD82" i="5" s="1"/>
  <c r="HE11" i="5"/>
  <c r="GJ11" i="5"/>
  <c r="GJ80" i="5"/>
  <c r="GJ64" i="5"/>
  <c r="GJ65" i="5" s="1"/>
  <c r="IU80" i="5"/>
  <c r="IU81" i="5"/>
  <c r="HE80" i="5"/>
  <c r="HE64" i="5"/>
  <c r="HZ80" i="5"/>
  <c r="KK11" i="5"/>
  <c r="KK28" i="5"/>
  <c r="JP11" i="5"/>
  <c r="LF64" i="5"/>
  <c r="JP80" i="5"/>
  <c r="JP64" i="5"/>
  <c r="KK80" i="5"/>
  <c r="LF28" i="5"/>
  <c r="IU29" i="5"/>
  <c r="LF80" i="5"/>
  <c r="HZ63" i="5"/>
  <c r="LF11" i="5"/>
  <c r="LF29" i="5"/>
  <c r="LF12" i="5"/>
  <c r="KK64" i="5"/>
  <c r="KK63" i="5"/>
  <c r="KK12" i="5"/>
  <c r="JP12" i="5"/>
  <c r="IU11" i="5"/>
  <c r="IU28" i="5"/>
  <c r="IU64" i="5"/>
  <c r="IU63" i="5"/>
  <c r="IU12" i="5"/>
  <c r="HZ11" i="5"/>
  <c r="HZ29" i="5"/>
  <c r="HZ64" i="5"/>
  <c r="HZ12" i="5"/>
  <c r="HE63" i="5"/>
  <c r="HE12" i="5"/>
  <c r="GJ82" i="5"/>
  <c r="GJ12" i="5"/>
  <c r="FO80" i="5"/>
  <c r="FO28" i="5"/>
  <c r="FO63" i="5"/>
  <c r="FO64" i="5"/>
  <c r="FO12" i="5"/>
  <c r="ET12" i="5"/>
  <c r="ET30" i="5" s="1"/>
  <c r="DY12" i="5"/>
  <c r="DD12" i="5"/>
  <c r="DD13" i="5" s="1"/>
  <c r="CM12" i="5"/>
  <c r="CI12" i="5"/>
  <c r="BN11" i="5"/>
  <c r="BN64" i="5"/>
  <c r="BN12" i="5"/>
  <c r="AA83" i="6"/>
  <c r="AA43" i="6"/>
  <c r="AA3" i="6"/>
  <c r="C85" i="6"/>
  <c r="C45" i="6"/>
  <c r="C84" i="6"/>
  <c r="C44" i="6"/>
  <c r="C83" i="6"/>
  <c r="C43" i="6"/>
  <c r="AA84" i="6"/>
  <c r="C5" i="6"/>
  <c r="C4" i="6"/>
  <c r="C3" i="6"/>
  <c r="AA44" i="6"/>
  <c r="KY99" i="5"/>
  <c r="KY98" i="5"/>
  <c r="KY97" i="5"/>
  <c r="KY96" i="5"/>
  <c r="KY95" i="5"/>
  <c r="KY94" i="5"/>
  <c r="KY93" i="5"/>
  <c r="KY92" i="5"/>
  <c r="KY91" i="5"/>
  <c r="KY90" i="5"/>
  <c r="LC89" i="5"/>
  <c r="KZ89" i="5"/>
  <c r="KZ79" i="5"/>
  <c r="KZ78" i="5"/>
  <c r="LJ78" i="5" s="1"/>
  <c r="KZ77" i="5"/>
  <c r="KZ76" i="5"/>
  <c r="KZ75" i="5"/>
  <c r="KZ74" i="5"/>
  <c r="KZ73" i="5"/>
  <c r="KY71" i="5"/>
  <c r="LE88" i="5" s="1"/>
  <c r="KZ62" i="5"/>
  <c r="KZ61" i="5"/>
  <c r="KZ60" i="5"/>
  <c r="KZ59" i="5"/>
  <c r="KZ58" i="5"/>
  <c r="KZ57" i="5"/>
  <c r="KZ56" i="5"/>
  <c r="KY54" i="5"/>
  <c r="KY88" i="5" s="1"/>
  <c r="KY47" i="5"/>
  <c r="KY46" i="5"/>
  <c r="KY45" i="5"/>
  <c r="KY44" i="5"/>
  <c r="KY43" i="5"/>
  <c r="KY42" i="5"/>
  <c r="KY41" i="5"/>
  <c r="KY40" i="5"/>
  <c r="KY39" i="5"/>
  <c r="KY38" i="5"/>
  <c r="LC37" i="5"/>
  <c r="KZ37" i="5"/>
  <c r="KZ27" i="5"/>
  <c r="KZ26" i="5"/>
  <c r="KZ25" i="5"/>
  <c r="KZ24" i="5"/>
  <c r="KZ23" i="5"/>
  <c r="KZ22" i="5"/>
  <c r="KZ21" i="5"/>
  <c r="KY19" i="5"/>
  <c r="LE36" i="5" s="1"/>
  <c r="KZ10" i="5"/>
  <c r="LJ10" i="5" s="1"/>
  <c r="KZ9" i="5"/>
  <c r="LJ9" i="5" s="1"/>
  <c r="KZ8" i="5"/>
  <c r="LJ8" i="5" s="1"/>
  <c r="KZ7" i="5"/>
  <c r="LJ7" i="5" s="1"/>
  <c r="KZ6" i="5"/>
  <c r="LJ6" i="5" s="1"/>
  <c r="KZ5" i="5"/>
  <c r="LJ5" i="5" s="1"/>
  <c r="KZ4" i="5"/>
  <c r="LJ4" i="5" s="1"/>
  <c r="KY2" i="5"/>
  <c r="KY36" i="5" s="1"/>
  <c r="KD99" i="5"/>
  <c r="KD98" i="5"/>
  <c r="KD97" i="5"/>
  <c r="KD96" i="5"/>
  <c r="KD95" i="5"/>
  <c r="KD94" i="5"/>
  <c r="KD93" i="5"/>
  <c r="KD92" i="5"/>
  <c r="KD91" i="5"/>
  <c r="KD90" i="5"/>
  <c r="KH89" i="5"/>
  <c r="KE89" i="5"/>
  <c r="KE79" i="5"/>
  <c r="KE78" i="5"/>
  <c r="KE77" i="5"/>
  <c r="KE76" i="5"/>
  <c r="KE75" i="5"/>
  <c r="KE74" i="5"/>
  <c r="KE73" i="5"/>
  <c r="KD71" i="5"/>
  <c r="KJ88" i="5" s="1"/>
  <c r="KE62" i="5"/>
  <c r="KE61" i="5"/>
  <c r="KE60" i="5"/>
  <c r="KE59" i="5"/>
  <c r="KE58" i="5"/>
  <c r="KE57" i="5"/>
  <c r="KE56" i="5"/>
  <c r="KD54" i="5"/>
  <c r="KD88" i="5" s="1"/>
  <c r="KD47" i="5"/>
  <c r="KD46" i="5"/>
  <c r="KD45" i="5"/>
  <c r="KD44" i="5"/>
  <c r="KD43" i="5"/>
  <c r="KD42" i="5"/>
  <c r="KD41" i="5"/>
  <c r="KD40" i="5"/>
  <c r="KD39" i="5"/>
  <c r="KD38" i="5"/>
  <c r="KH37" i="5"/>
  <c r="KE37" i="5"/>
  <c r="KE27" i="5"/>
  <c r="KE26" i="5"/>
  <c r="KE25" i="5"/>
  <c r="KE24" i="5"/>
  <c r="KE23" i="5"/>
  <c r="KE22" i="5"/>
  <c r="KE21" i="5"/>
  <c r="KD19" i="5"/>
  <c r="KJ36" i="5" s="1"/>
  <c r="KE10" i="5"/>
  <c r="KO10" i="5" s="1"/>
  <c r="KE9" i="5"/>
  <c r="KO9" i="5" s="1"/>
  <c r="KE8" i="5"/>
  <c r="KO8" i="5" s="1"/>
  <c r="KE7" i="5"/>
  <c r="KO7" i="5" s="1"/>
  <c r="KE6" i="5"/>
  <c r="KO6" i="5" s="1"/>
  <c r="KE5" i="5"/>
  <c r="KO5" i="5" s="1"/>
  <c r="KE4" i="5"/>
  <c r="KO4" i="5" s="1"/>
  <c r="KO11" i="5" s="1"/>
  <c r="KD2" i="5"/>
  <c r="KD36" i="5" s="1"/>
  <c r="JI99" i="5"/>
  <c r="JI98" i="5"/>
  <c r="JI97" i="5"/>
  <c r="JI96" i="5"/>
  <c r="JI95" i="5"/>
  <c r="JI94" i="5"/>
  <c r="JI93" i="5"/>
  <c r="JI92" i="5"/>
  <c r="JI91" i="5"/>
  <c r="JI90" i="5"/>
  <c r="JM89" i="5"/>
  <c r="JJ89" i="5"/>
  <c r="JJ79" i="5"/>
  <c r="JJ78" i="5"/>
  <c r="JJ77" i="5"/>
  <c r="JJ76" i="5"/>
  <c r="JJ75" i="5"/>
  <c r="JJ74" i="5"/>
  <c r="JJ73" i="5"/>
  <c r="JI71" i="5"/>
  <c r="JO88" i="5" s="1"/>
  <c r="JJ62" i="5"/>
  <c r="JJ61" i="5"/>
  <c r="JJ60" i="5"/>
  <c r="JJ59" i="5"/>
  <c r="JJ58" i="5"/>
  <c r="JJ57" i="5"/>
  <c r="JJ56" i="5"/>
  <c r="JI54" i="5"/>
  <c r="JI88" i="5" s="1"/>
  <c r="JI47" i="5"/>
  <c r="JI46" i="5"/>
  <c r="JI45" i="5"/>
  <c r="JI44" i="5"/>
  <c r="JI43" i="5"/>
  <c r="JI42" i="5"/>
  <c r="JI41" i="5"/>
  <c r="JI40" i="5"/>
  <c r="JI39" i="5"/>
  <c r="JI38" i="5"/>
  <c r="JM37" i="5"/>
  <c r="JJ37" i="5"/>
  <c r="JJ27" i="5"/>
  <c r="JJ26" i="5"/>
  <c r="JJ25" i="5"/>
  <c r="JJ24" i="5"/>
  <c r="JJ23" i="5"/>
  <c r="JJ22" i="5"/>
  <c r="JJ21" i="5"/>
  <c r="JI19" i="5"/>
  <c r="JO36" i="5" s="1"/>
  <c r="JJ10" i="5"/>
  <c r="JT10" i="5" s="1"/>
  <c r="JJ9" i="5"/>
  <c r="JT9" i="5" s="1"/>
  <c r="JT12" i="5" s="1"/>
  <c r="JJ8" i="5"/>
  <c r="JT8" i="5" s="1"/>
  <c r="JJ7" i="5"/>
  <c r="JT7" i="5" s="1"/>
  <c r="JJ6" i="5"/>
  <c r="JT6" i="5" s="1"/>
  <c r="JJ5" i="5"/>
  <c r="JT5" i="5" s="1"/>
  <c r="JJ4" i="5"/>
  <c r="JT4" i="5" s="1"/>
  <c r="JI2" i="5"/>
  <c r="JI36" i="5" s="1"/>
  <c r="IN99" i="5"/>
  <c r="IN98" i="5"/>
  <c r="IN97" i="5"/>
  <c r="IN96" i="5"/>
  <c r="IN95" i="5"/>
  <c r="IN94" i="5"/>
  <c r="IN93" i="5"/>
  <c r="IN92" i="5"/>
  <c r="IN91" i="5"/>
  <c r="IN90" i="5"/>
  <c r="IR89" i="5"/>
  <c r="IO89" i="5"/>
  <c r="IO79" i="5"/>
  <c r="IO78" i="5"/>
  <c r="IO77" i="5"/>
  <c r="IO76" i="5"/>
  <c r="IO75" i="5"/>
  <c r="IO74" i="5"/>
  <c r="IO73" i="5"/>
  <c r="IN71" i="5"/>
  <c r="IT88" i="5" s="1"/>
  <c r="IO62" i="5"/>
  <c r="IO61" i="5"/>
  <c r="IO60" i="5"/>
  <c r="IO59" i="5"/>
  <c r="IO58" i="5"/>
  <c r="IO57" i="5"/>
  <c r="IO56" i="5"/>
  <c r="IN54" i="5"/>
  <c r="IN88" i="5" s="1"/>
  <c r="IN47" i="5"/>
  <c r="IN46" i="5"/>
  <c r="IN45" i="5"/>
  <c r="IN44" i="5"/>
  <c r="IN43" i="5"/>
  <c r="IN42" i="5"/>
  <c r="IN41" i="5"/>
  <c r="IN40" i="5"/>
  <c r="IN39" i="5"/>
  <c r="IN38" i="5"/>
  <c r="IR37" i="5"/>
  <c r="IO37" i="5"/>
  <c r="IO27" i="5"/>
  <c r="IO26" i="5"/>
  <c r="IO25" i="5"/>
  <c r="IO24" i="5"/>
  <c r="IO23" i="5"/>
  <c r="IO22" i="5"/>
  <c r="IO21" i="5"/>
  <c r="IN19" i="5"/>
  <c r="IT36" i="5" s="1"/>
  <c r="IO10" i="5"/>
  <c r="IY10" i="5" s="1"/>
  <c r="IO9" i="5"/>
  <c r="IY9" i="5" s="1"/>
  <c r="IY12" i="5" s="1"/>
  <c r="IO8" i="5"/>
  <c r="IY8" i="5" s="1"/>
  <c r="IO7" i="5"/>
  <c r="IY7" i="5" s="1"/>
  <c r="IO6" i="5"/>
  <c r="IY6" i="5" s="1"/>
  <c r="IO5" i="5"/>
  <c r="IY5" i="5" s="1"/>
  <c r="IO4" i="5"/>
  <c r="IY4" i="5" s="1"/>
  <c r="IN2" i="5"/>
  <c r="IN36" i="5" s="1"/>
  <c r="HS99" i="5"/>
  <c r="HS98" i="5"/>
  <c r="HS97" i="5"/>
  <c r="HS96" i="5"/>
  <c r="HS95" i="5"/>
  <c r="HS94" i="5"/>
  <c r="HS93" i="5"/>
  <c r="HS92" i="5"/>
  <c r="HS91" i="5"/>
  <c r="HS90" i="5"/>
  <c r="HW89" i="5"/>
  <c r="HT89" i="5"/>
  <c r="HT79" i="5"/>
  <c r="HT78" i="5"/>
  <c r="HT77" i="5"/>
  <c r="HT76" i="5"/>
  <c r="HT75" i="5"/>
  <c r="HT74" i="5"/>
  <c r="HT73" i="5"/>
  <c r="HS71" i="5"/>
  <c r="HY88" i="5" s="1"/>
  <c r="HT62" i="5"/>
  <c r="HT61" i="5"/>
  <c r="HT60" i="5"/>
  <c r="HT59" i="5"/>
  <c r="HT58" i="5"/>
  <c r="HT57" i="5"/>
  <c r="HT56" i="5"/>
  <c r="HS54" i="5"/>
  <c r="HS88" i="5" s="1"/>
  <c r="HS47" i="5"/>
  <c r="HS46" i="5"/>
  <c r="HS45" i="5"/>
  <c r="HS44" i="5"/>
  <c r="HS43" i="5"/>
  <c r="HS42" i="5"/>
  <c r="HS41" i="5"/>
  <c r="HS40" i="5"/>
  <c r="HS39" i="5"/>
  <c r="HS38" i="5"/>
  <c r="HW37" i="5"/>
  <c r="HT37" i="5"/>
  <c r="HT27" i="5"/>
  <c r="HT26" i="5"/>
  <c r="HT25" i="5"/>
  <c r="HT24" i="5"/>
  <c r="HT23" i="5"/>
  <c r="HT22" i="5"/>
  <c r="HT21" i="5"/>
  <c r="HS19" i="5"/>
  <c r="HY36" i="5" s="1"/>
  <c r="HT10" i="5"/>
  <c r="ID10" i="5" s="1"/>
  <c r="HT9" i="5"/>
  <c r="ID9" i="5" s="1"/>
  <c r="HT8" i="5"/>
  <c r="ID8" i="5" s="1"/>
  <c r="HT7" i="5"/>
  <c r="ID7" i="5" s="1"/>
  <c r="HT6" i="5"/>
  <c r="ID6" i="5" s="1"/>
  <c r="HT5" i="5"/>
  <c r="ID5" i="5" s="1"/>
  <c r="HT4" i="5"/>
  <c r="ID4" i="5" s="1"/>
  <c r="HS2" i="5"/>
  <c r="HS36" i="5" s="1"/>
  <c r="GX99" i="5"/>
  <c r="GX98" i="5"/>
  <c r="GX97" i="5"/>
  <c r="GX96" i="5"/>
  <c r="GX95" i="5"/>
  <c r="GX94" i="5"/>
  <c r="GX93" i="5"/>
  <c r="GX92" i="5"/>
  <c r="GX91" i="5"/>
  <c r="GX90" i="5"/>
  <c r="HB89" i="5"/>
  <c r="GY89" i="5"/>
  <c r="GY79" i="5"/>
  <c r="GY78" i="5"/>
  <c r="GY77" i="5"/>
  <c r="GY76" i="5"/>
  <c r="GY75" i="5"/>
  <c r="GY74" i="5"/>
  <c r="GY73" i="5"/>
  <c r="GX71" i="5"/>
  <c r="HD88" i="5" s="1"/>
  <c r="GY62" i="5"/>
  <c r="GY61" i="5"/>
  <c r="GY60" i="5"/>
  <c r="GY59" i="5"/>
  <c r="GY58" i="5"/>
  <c r="GY57" i="5"/>
  <c r="GY56" i="5"/>
  <c r="GX54" i="5"/>
  <c r="GX88" i="5" s="1"/>
  <c r="GX47" i="5"/>
  <c r="GX46" i="5"/>
  <c r="GX45" i="5"/>
  <c r="GX44" i="5"/>
  <c r="GX43" i="5"/>
  <c r="GX42" i="5"/>
  <c r="GX41" i="5"/>
  <c r="GX40" i="5"/>
  <c r="GX39" i="5"/>
  <c r="GX38" i="5"/>
  <c r="HB37" i="5"/>
  <c r="GY37" i="5"/>
  <c r="GY27" i="5"/>
  <c r="GY26" i="5"/>
  <c r="GY25" i="5"/>
  <c r="GY24" i="5"/>
  <c r="GY23" i="5"/>
  <c r="GY22" i="5"/>
  <c r="GY21" i="5"/>
  <c r="GX19" i="5"/>
  <c r="HD36" i="5" s="1"/>
  <c r="GY10" i="5"/>
  <c r="GY9" i="5"/>
  <c r="HI9" i="5" s="1"/>
  <c r="GY8" i="5"/>
  <c r="HI8" i="5" s="1"/>
  <c r="GY7" i="5"/>
  <c r="HI7" i="5" s="1"/>
  <c r="GY6" i="5"/>
  <c r="HI6" i="5" s="1"/>
  <c r="GY5" i="5"/>
  <c r="HI5" i="5" s="1"/>
  <c r="GY4" i="5"/>
  <c r="HI4" i="5" s="1"/>
  <c r="GX2" i="5"/>
  <c r="GX36" i="5" s="1"/>
  <c r="GC99" i="5"/>
  <c r="GC98" i="5"/>
  <c r="GC97" i="5"/>
  <c r="GC96" i="5"/>
  <c r="GC95" i="5"/>
  <c r="GC94" i="5"/>
  <c r="GC93" i="5"/>
  <c r="GC92" i="5"/>
  <c r="GC91" i="5"/>
  <c r="GC90" i="5"/>
  <c r="GG89" i="5"/>
  <c r="GD89" i="5"/>
  <c r="GD79" i="5"/>
  <c r="GD78" i="5"/>
  <c r="GD77" i="5"/>
  <c r="GD76" i="5"/>
  <c r="GD75" i="5"/>
  <c r="GD74" i="5"/>
  <c r="GD73" i="5"/>
  <c r="GC71" i="5"/>
  <c r="GI88" i="5" s="1"/>
  <c r="GD62" i="5"/>
  <c r="GD61" i="5"/>
  <c r="GD60" i="5"/>
  <c r="GD59" i="5"/>
  <c r="GD58" i="5"/>
  <c r="GD57" i="5"/>
  <c r="GD56" i="5"/>
  <c r="GC54" i="5"/>
  <c r="GC88" i="5" s="1"/>
  <c r="GC47" i="5"/>
  <c r="GC46" i="5"/>
  <c r="GC45" i="5"/>
  <c r="GC44" i="5"/>
  <c r="GC43" i="5"/>
  <c r="GC42" i="5"/>
  <c r="GC41" i="5"/>
  <c r="GC40" i="5"/>
  <c r="GC39" i="5"/>
  <c r="GC38" i="5"/>
  <c r="GG37" i="5"/>
  <c r="GD37" i="5"/>
  <c r="GD27" i="5"/>
  <c r="GD26" i="5"/>
  <c r="GD25" i="5"/>
  <c r="GD24" i="5"/>
  <c r="GD23" i="5"/>
  <c r="GD22" i="5"/>
  <c r="GD21" i="5"/>
  <c r="GC19" i="5"/>
  <c r="GI36" i="5" s="1"/>
  <c r="GD10" i="5"/>
  <c r="GN10" i="5" s="1"/>
  <c r="GD9" i="5"/>
  <c r="GN9" i="5" s="1"/>
  <c r="GD8" i="5"/>
  <c r="GN8" i="5" s="1"/>
  <c r="GD7" i="5"/>
  <c r="GN7" i="5" s="1"/>
  <c r="GD6" i="5"/>
  <c r="GN6" i="5" s="1"/>
  <c r="GD5" i="5"/>
  <c r="GN5" i="5" s="1"/>
  <c r="GD4" i="5"/>
  <c r="GN4" i="5" s="1"/>
  <c r="GC2" i="5"/>
  <c r="GC36" i="5" s="1"/>
  <c r="FH99" i="5"/>
  <c r="FH98" i="5"/>
  <c r="FH97" i="5"/>
  <c r="FH96" i="5"/>
  <c r="FH95" i="5"/>
  <c r="FH94" i="5"/>
  <c r="FH93" i="5"/>
  <c r="FH92" i="5"/>
  <c r="FH91" i="5"/>
  <c r="FH90" i="5"/>
  <c r="FL89" i="5"/>
  <c r="FI89" i="5"/>
  <c r="FI79" i="5"/>
  <c r="FI78" i="5"/>
  <c r="FI77" i="5"/>
  <c r="FI76" i="5"/>
  <c r="FI75" i="5"/>
  <c r="FI74" i="5"/>
  <c r="FI73" i="5"/>
  <c r="FH71" i="5"/>
  <c r="FN88" i="5" s="1"/>
  <c r="FI62" i="5"/>
  <c r="FI61" i="5"/>
  <c r="FI60" i="5"/>
  <c r="FI59" i="5"/>
  <c r="FI58" i="5"/>
  <c r="FI57" i="5"/>
  <c r="FI56" i="5"/>
  <c r="FH54" i="5"/>
  <c r="FH88" i="5" s="1"/>
  <c r="FH47" i="5"/>
  <c r="FH46" i="5"/>
  <c r="FH45" i="5"/>
  <c r="FH44" i="5"/>
  <c r="FH43" i="5"/>
  <c r="FH42" i="5"/>
  <c r="FH41" i="5"/>
  <c r="FH40" i="5"/>
  <c r="FH39" i="5"/>
  <c r="FH38" i="5"/>
  <c r="FL37" i="5"/>
  <c r="FI37" i="5"/>
  <c r="FI27" i="5"/>
  <c r="FI26" i="5"/>
  <c r="FI25" i="5"/>
  <c r="FI24" i="5"/>
  <c r="FI23" i="5"/>
  <c r="FI22" i="5"/>
  <c r="FI21" i="5"/>
  <c r="FH19" i="5"/>
  <c r="FN36" i="5" s="1"/>
  <c r="FI10" i="5"/>
  <c r="FS10" i="5" s="1"/>
  <c r="FI9" i="5"/>
  <c r="FS9" i="5" s="1"/>
  <c r="FI8" i="5"/>
  <c r="FS8" i="5" s="1"/>
  <c r="FI7" i="5"/>
  <c r="FS7" i="5" s="1"/>
  <c r="FI6" i="5"/>
  <c r="FS6" i="5" s="1"/>
  <c r="FI5" i="5"/>
  <c r="FS5" i="5" s="1"/>
  <c r="FI4" i="5"/>
  <c r="FS4" i="5" s="1"/>
  <c r="FH2" i="5"/>
  <c r="FH36" i="5" s="1"/>
  <c r="EM99" i="5"/>
  <c r="EM98" i="5"/>
  <c r="EM97" i="5"/>
  <c r="EM96" i="5"/>
  <c r="EM95" i="5"/>
  <c r="EM94" i="5"/>
  <c r="EM93" i="5"/>
  <c r="EM92" i="5"/>
  <c r="EM91" i="5"/>
  <c r="EM90" i="5"/>
  <c r="EQ89" i="5"/>
  <c r="EN89" i="5"/>
  <c r="EN79" i="5"/>
  <c r="EN78" i="5"/>
  <c r="EN77" i="5"/>
  <c r="EN76" i="5"/>
  <c r="EN75" i="5"/>
  <c r="EN74" i="5"/>
  <c r="EN73" i="5"/>
  <c r="EX73" i="5" s="1"/>
  <c r="EM71" i="5"/>
  <c r="ES88" i="5" s="1"/>
  <c r="EN62" i="5"/>
  <c r="EN61" i="5"/>
  <c r="EN60" i="5"/>
  <c r="EN59" i="5"/>
  <c r="EN58" i="5"/>
  <c r="EN57" i="5"/>
  <c r="EN56" i="5"/>
  <c r="EM54" i="5"/>
  <c r="EM88" i="5" s="1"/>
  <c r="EM47" i="5"/>
  <c r="EM46" i="5"/>
  <c r="EM45" i="5"/>
  <c r="EM44" i="5"/>
  <c r="EM43" i="5"/>
  <c r="EM42" i="5"/>
  <c r="EM41" i="5"/>
  <c r="EM40" i="5"/>
  <c r="EM39" i="5"/>
  <c r="EM38" i="5"/>
  <c r="EQ37" i="5"/>
  <c r="EN37" i="5"/>
  <c r="EN27" i="5"/>
  <c r="EN26" i="5"/>
  <c r="EN25" i="5"/>
  <c r="EN24" i="5"/>
  <c r="EN23" i="5"/>
  <c r="EN22" i="5"/>
  <c r="EN21" i="5"/>
  <c r="EM19" i="5"/>
  <c r="ES36" i="5" s="1"/>
  <c r="EN10" i="5"/>
  <c r="EX10" i="5" s="1"/>
  <c r="EN9" i="5"/>
  <c r="EN8" i="5"/>
  <c r="EX8" i="5" s="1"/>
  <c r="EN7" i="5"/>
  <c r="EX7" i="5" s="1"/>
  <c r="EN6" i="5"/>
  <c r="EX6" i="5" s="1"/>
  <c r="EN5" i="5"/>
  <c r="EX5" i="5" s="1"/>
  <c r="EN4" i="5"/>
  <c r="EX4" i="5" s="1"/>
  <c r="EM2" i="5"/>
  <c r="EM36" i="5" s="1"/>
  <c r="DR99" i="5"/>
  <c r="DR98" i="5"/>
  <c r="DR97" i="5"/>
  <c r="DR96" i="5"/>
  <c r="DR95" i="5"/>
  <c r="DR94" i="5"/>
  <c r="DR93" i="5"/>
  <c r="DR92" i="5"/>
  <c r="DR91" i="5"/>
  <c r="DR90" i="5"/>
  <c r="DV89" i="5"/>
  <c r="DS89" i="5"/>
  <c r="DS79" i="5"/>
  <c r="DS78" i="5"/>
  <c r="DS77" i="5"/>
  <c r="DS76" i="5"/>
  <c r="DS75" i="5"/>
  <c r="DS74" i="5"/>
  <c r="DS73" i="5"/>
  <c r="DR71" i="5"/>
  <c r="DX88" i="5" s="1"/>
  <c r="DS62" i="5"/>
  <c r="DS61" i="5"/>
  <c r="DS60" i="5"/>
  <c r="DS59" i="5"/>
  <c r="DS58" i="5"/>
  <c r="DS57" i="5"/>
  <c r="DS56" i="5"/>
  <c r="DR54" i="5"/>
  <c r="DR88" i="5" s="1"/>
  <c r="DR47" i="5"/>
  <c r="DR46" i="5"/>
  <c r="DR45" i="5"/>
  <c r="DR44" i="5"/>
  <c r="DR43" i="5"/>
  <c r="DR42" i="5"/>
  <c r="DR41" i="5"/>
  <c r="DR40" i="5"/>
  <c r="DR39" i="5"/>
  <c r="DR38" i="5"/>
  <c r="DV37" i="5"/>
  <c r="DS37" i="5"/>
  <c r="DS27" i="5"/>
  <c r="DS26" i="5"/>
  <c r="DS25" i="5"/>
  <c r="DS24" i="5"/>
  <c r="DS23" i="5"/>
  <c r="DS22" i="5"/>
  <c r="DS21" i="5"/>
  <c r="DR19" i="5"/>
  <c r="DX36" i="5" s="1"/>
  <c r="DS10" i="5"/>
  <c r="EC10" i="5" s="1"/>
  <c r="DS9" i="5"/>
  <c r="EC9" i="5" s="1"/>
  <c r="DS8" i="5"/>
  <c r="EC8" i="5" s="1"/>
  <c r="DS7" i="5"/>
  <c r="EC7" i="5" s="1"/>
  <c r="DS6" i="5"/>
  <c r="EC6" i="5" s="1"/>
  <c r="DS5" i="5"/>
  <c r="EC5" i="5" s="1"/>
  <c r="DS4" i="5"/>
  <c r="EC4" i="5" s="1"/>
  <c r="DR2" i="5"/>
  <c r="DR36" i="5" s="1"/>
  <c r="CW99" i="5"/>
  <c r="CW98" i="5"/>
  <c r="CW97" i="5"/>
  <c r="CX96" i="5"/>
  <c r="DH96" i="5" s="1"/>
  <c r="CW96" i="5"/>
  <c r="CW95" i="5"/>
  <c r="CW94" i="5"/>
  <c r="CW93" i="5"/>
  <c r="CW92" i="5"/>
  <c r="CW91" i="5"/>
  <c r="CW90" i="5"/>
  <c r="DA89" i="5"/>
  <c r="CX89" i="5"/>
  <c r="CX79" i="5"/>
  <c r="CX78" i="5"/>
  <c r="CX77" i="5"/>
  <c r="CX76" i="5"/>
  <c r="CX75" i="5"/>
  <c r="CX74" i="5"/>
  <c r="CX73" i="5"/>
  <c r="CW71" i="5"/>
  <c r="DC88" i="5" s="1"/>
  <c r="CX62" i="5"/>
  <c r="CX61" i="5"/>
  <c r="CX60" i="5"/>
  <c r="CX59" i="5"/>
  <c r="CX58" i="5"/>
  <c r="CX57" i="5"/>
  <c r="CX56" i="5"/>
  <c r="CW54" i="5"/>
  <c r="CW88" i="5" s="1"/>
  <c r="CW47" i="5"/>
  <c r="CW46" i="5"/>
  <c r="CW45" i="5"/>
  <c r="CW44" i="5"/>
  <c r="CW43" i="5"/>
  <c r="CW42" i="5"/>
  <c r="CW41" i="5"/>
  <c r="CW40" i="5"/>
  <c r="CW39" i="5"/>
  <c r="CW38" i="5"/>
  <c r="DA37" i="5"/>
  <c r="CX37" i="5"/>
  <c r="CX27" i="5"/>
  <c r="CX26" i="5"/>
  <c r="CX25" i="5"/>
  <c r="CX24" i="5"/>
  <c r="CX23" i="5"/>
  <c r="CX22" i="5"/>
  <c r="CX21" i="5"/>
  <c r="CW19" i="5"/>
  <c r="DC36" i="5" s="1"/>
  <c r="CX10" i="5"/>
  <c r="DH10" i="5" s="1"/>
  <c r="CX9" i="5"/>
  <c r="DH9" i="5" s="1"/>
  <c r="DH12" i="5" s="1"/>
  <c r="CX8" i="5"/>
  <c r="DH8" i="5" s="1"/>
  <c r="CX7" i="5"/>
  <c r="DH7" i="5" s="1"/>
  <c r="CX6" i="5"/>
  <c r="DH6" i="5" s="1"/>
  <c r="CX5" i="5"/>
  <c r="DH5" i="5" s="1"/>
  <c r="CX4" i="5"/>
  <c r="DH4" i="5" s="1"/>
  <c r="CW2" i="5"/>
  <c r="CW36" i="5" s="1"/>
  <c r="CB99" i="5"/>
  <c r="CB98" i="5"/>
  <c r="CB97" i="5"/>
  <c r="CB96" i="5"/>
  <c r="CB95" i="5"/>
  <c r="CB94" i="5"/>
  <c r="CB93" i="5"/>
  <c r="CB92" i="5"/>
  <c r="CB91" i="5"/>
  <c r="CB90" i="5"/>
  <c r="CF89" i="5"/>
  <c r="CC89" i="5"/>
  <c r="CC79" i="5"/>
  <c r="CC78" i="5"/>
  <c r="CC77" i="5"/>
  <c r="CC76" i="5"/>
  <c r="CC75" i="5"/>
  <c r="CC74" i="5"/>
  <c r="CC73" i="5"/>
  <c r="CB71" i="5"/>
  <c r="CH88" i="5" s="1"/>
  <c r="CC62" i="5"/>
  <c r="CC61" i="5"/>
  <c r="CC60" i="5"/>
  <c r="CC59" i="5"/>
  <c r="CC58" i="5"/>
  <c r="CC57" i="5"/>
  <c r="CC56" i="5"/>
  <c r="CB54" i="5"/>
  <c r="CB88" i="5" s="1"/>
  <c r="CB47" i="5"/>
  <c r="CB46" i="5"/>
  <c r="CB45" i="5"/>
  <c r="CB44" i="5"/>
  <c r="CB43" i="5"/>
  <c r="CB42" i="5"/>
  <c r="CB41" i="5"/>
  <c r="CB40" i="5"/>
  <c r="CB39" i="5"/>
  <c r="CB38" i="5"/>
  <c r="CF37" i="5"/>
  <c r="CC37" i="5"/>
  <c r="CC27" i="5"/>
  <c r="CC26" i="5"/>
  <c r="CC25" i="5"/>
  <c r="CC24" i="5"/>
  <c r="CC23" i="5"/>
  <c r="CC22" i="5"/>
  <c r="CC21" i="5"/>
  <c r="CB19" i="5"/>
  <c r="CH36" i="5" s="1"/>
  <c r="CC10" i="5"/>
  <c r="CM10" i="5" s="1"/>
  <c r="CC9" i="5"/>
  <c r="CM9" i="5" s="1"/>
  <c r="CC8" i="5"/>
  <c r="CM8" i="5" s="1"/>
  <c r="CC7" i="5"/>
  <c r="CM7" i="5" s="1"/>
  <c r="CC6" i="5"/>
  <c r="CM6" i="5" s="1"/>
  <c r="CC5" i="5"/>
  <c r="CM5" i="5" s="1"/>
  <c r="CC4" i="5"/>
  <c r="CM4" i="5" s="1"/>
  <c r="CB2" i="5"/>
  <c r="CB36" i="5" s="1"/>
  <c r="BG99" i="5"/>
  <c r="BG98" i="5"/>
  <c r="BG97" i="5"/>
  <c r="BG96" i="5"/>
  <c r="BG95" i="5"/>
  <c r="BG94" i="5"/>
  <c r="BG93" i="5"/>
  <c r="BG92" i="5"/>
  <c r="BG91" i="5"/>
  <c r="BG90" i="5"/>
  <c r="BK89" i="5"/>
  <c r="BH89" i="5"/>
  <c r="BH79" i="5"/>
  <c r="BH78" i="5"/>
  <c r="BH77" i="5"/>
  <c r="BH76" i="5"/>
  <c r="BH75" i="5"/>
  <c r="BH74" i="5"/>
  <c r="BH73" i="5"/>
  <c r="BG71" i="5"/>
  <c r="BM88" i="5" s="1"/>
  <c r="BH62" i="5"/>
  <c r="BH61" i="5"/>
  <c r="BH60" i="5"/>
  <c r="BH59" i="5"/>
  <c r="BH58" i="5"/>
  <c r="BH57" i="5"/>
  <c r="BH56" i="5"/>
  <c r="BG54" i="5"/>
  <c r="BG88" i="5" s="1"/>
  <c r="BG47" i="5"/>
  <c r="BG46" i="5"/>
  <c r="BG45" i="5"/>
  <c r="BG44" i="5"/>
  <c r="BG43" i="5"/>
  <c r="BG42" i="5"/>
  <c r="BG41" i="5"/>
  <c r="BG40" i="5"/>
  <c r="BG39" i="5"/>
  <c r="BG38" i="5"/>
  <c r="BK37" i="5"/>
  <c r="BH37" i="5"/>
  <c r="BH27" i="5"/>
  <c r="BH26" i="5"/>
  <c r="BH25" i="5"/>
  <c r="BH24" i="5"/>
  <c r="BH23" i="5"/>
  <c r="BH22" i="5"/>
  <c r="BH21" i="5"/>
  <c r="BG19" i="5"/>
  <c r="BM36" i="5" s="1"/>
  <c r="BH10" i="5"/>
  <c r="BR10" i="5" s="1"/>
  <c r="BH9" i="5"/>
  <c r="BR9" i="5" s="1"/>
  <c r="BH8" i="5"/>
  <c r="BR8" i="5" s="1"/>
  <c r="BH7" i="5"/>
  <c r="BR7" i="5" s="1"/>
  <c r="BH6" i="5"/>
  <c r="BR6" i="5" s="1"/>
  <c r="BH5" i="5"/>
  <c r="BR5" i="5" s="1"/>
  <c r="BH4" i="5"/>
  <c r="BR4" i="5" s="1"/>
  <c r="BG2" i="5"/>
  <c r="BG36" i="5" s="1"/>
  <c r="AR99" i="5"/>
  <c r="AL99" i="5"/>
  <c r="AR98" i="5"/>
  <c r="AL98" i="5"/>
  <c r="AR97" i="5"/>
  <c r="AL97" i="5"/>
  <c r="AR96" i="5"/>
  <c r="AL96" i="5"/>
  <c r="AR95" i="5"/>
  <c r="AL95" i="5"/>
  <c r="AR94" i="5"/>
  <c r="AL94" i="5"/>
  <c r="AR93" i="5"/>
  <c r="AL93" i="5"/>
  <c r="AR92" i="5"/>
  <c r="AL92" i="5"/>
  <c r="AR91" i="5"/>
  <c r="AL91" i="5"/>
  <c r="AR90" i="5"/>
  <c r="AL90" i="5"/>
  <c r="AS89" i="5"/>
  <c r="AP89" i="5"/>
  <c r="AM89" i="5"/>
  <c r="AR47" i="5"/>
  <c r="AR46" i="5"/>
  <c r="AR45" i="5"/>
  <c r="AR44" i="5"/>
  <c r="AR43" i="5"/>
  <c r="AR42" i="5"/>
  <c r="AR41" i="5"/>
  <c r="AR40" i="5"/>
  <c r="AR39" i="5"/>
  <c r="AR38" i="5"/>
  <c r="AS37" i="5"/>
  <c r="AL47" i="5"/>
  <c r="AL46" i="5"/>
  <c r="AL45" i="5"/>
  <c r="AL44" i="5"/>
  <c r="AL43" i="5"/>
  <c r="AL42" i="5"/>
  <c r="AL41" i="5"/>
  <c r="AL40" i="5"/>
  <c r="AL39" i="5"/>
  <c r="AL38" i="5"/>
  <c r="AP37" i="5"/>
  <c r="AM37" i="5"/>
  <c r="AA4" i="6"/>
  <c r="KX213" i="5"/>
  <c r="KW213" i="5"/>
  <c r="KX212" i="5"/>
  <c r="KW212" i="5"/>
  <c r="KX211" i="5"/>
  <c r="KW211" i="5"/>
  <c r="KX210" i="5"/>
  <c r="KW210" i="5"/>
  <c r="KX209" i="5"/>
  <c r="KW209" i="5"/>
  <c r="KX208" i="5"/>
  <c r="KW208" i="5"/>
  <c r="KX207" i="5"/>
  <c r="KW207" i="5"/>
  <c r="KX206" i="5"/>
  <c r="KW206" i="5"/>
  <c r="KX205" i="5"/>
  <c r="KW205" i="5"/>
  <c r="KX204" i="5"/>
  <c r="KW204" i="5"/>
  <c r="KX203" i="5"/>
  <c r="KW203" i="5"/>
  <c r="KX202" i="5"/>
  <c r="KW202" i="5"/>
  <c r="KX201" i="5"/>
  <c r="KW201" i="5"/>
  <c r="KX200" i="5"/>
  <c r="KW200" i="5"/>
  <c r="KX199" i="5"/>
  <c r="KW199" i="5"/>
  <c r="KX198" i="5"/>
  <c r="KW198" i="5"/>
  <c r="KX197" i="5"/>
  <c r="KW197" i="5"/>
  <c r="KX196" i="5"/>
  <c r="KW196" i="5"/>
  <c r="KX195" i="5"/>
  <c r="KW195" i="5"/>
  <c r="KX194" i="5"/>
  <c r="KW194" i="5"/>
  <c r="KX193" i="5"/>
  <c r="KW193" i="5"/>
  <c r="KX192" i="5"/>
  <c r="KW192" i="5"/>
  <c r="KX191" i="5"/>
  <c r="KW191" i="5"/>
  <c r="KX190" i="5"/>
  <c r="KW190" i="5"/>
  <c r="KX189" i="5"/>
  <c r="KW189" i="5"/>
  <c r="KX188" i="5"/>
  <c r="KW188" i="5"/>
  <c r="KX187" i="5"/>
  <c r="KW187" i="5"/>
  <c r="KX186" i="5"/>
  <c r="KW186" i="5"/>
  <c r="KX185" i="5"/>
  <c r="KW185" i="5"/>
  <c r="KX184" i="5"/>
  <c r="KW184" i="5"/>
  <c r="KX183" i="5"/>
  <c r="KW183" i="5"/>
  <c r="KX182" i="5"/>
  <c r="KW182" i="5"/>
  <c r="KX181" i="5"/>
  <c r="KW181" i="5"/>
  <c r="KX180" i="5"/>
  <c r="KW180" i="5"/>
  <c r="KX179" i="5"/>
  <c r="KW179" i="5"/>
  <c r="KX178" i="5"/>
  <c r="KW178" i="5"/>
  <c r="KX177" i="5"/>
  <c r="KW177" i="5"/>
  <c r="KX176" i="5"/>
  <c r="KW176" i="5"/>
  <c r="KX175" i="5"/>
  <c r="KW175" i="5"/>
  <c r="KX174" i="5"/>
  <c r="KW174" i="5"/>
  <c r="KX173" i="5"/>
  <c r="KW173" i="5"/>
  <c r="KX172" i="5"/>
  <c r="KW172" i="5"/>
  <c r="KX171" i="5"/>
  <c r="KW171" i="5"/>
  <c r="KX170" i="5"/>
  <c r="KW170" i="5"/>
  <c r="KX169" i="5"/>
  <c r="KW169" i="5"/>
  <c r="KX168" i="5"/>
  <c r="KW168" i="5"/>
  <c r="KX167" i="5"/>
  <c r="KW167" i="5"/>
  <c r="KX166" i="5"/>
  <c r="KW166" i="5"/>
  <c r="KX165" i="5"/>
  <c r="KW165" i="5"/>
  <c r="KX164" i="5"/>
  <c r="KW164" i="5"/>
  <c r="KX163" i="5"/>
  <c r="KW163" i="5"/>
  <c r="KX162" i="5"/>
  <c r="KW162" i="5"/>
  <c r="KX161" i="5"/>
  <c r="KW161" i="5"/>
  <c r="KX160" i="5"/>
  <c r="KW160" i="5"/>
  <c r="KX159" i="5"/>
  <c r="KW159" i="5"/>
  <c r="KX158" i="5"/>
  <c r="KW158" i="5"/>
  <c r="KX157" i="5"/>
  <c r="KW157" i="5"/>
  <c r="KX156" i="5"/>
  <c r="KW156" i="5"/>
  <c r="KX155" i="5"/>
  <c r="KW155" i="5"/>
  <c r="KX154" i="5"/>
  <c r="KW154" i="5"/>
  <c r="KX153" i="5"/>
  <c r="KW153" i="5"/>
  <c r="KX152" i="5"/>
  <c r="KW152" i="5"/>
  <c r="KX151" i="5"/>
  <c r="KW151" i="5"/>
  <c r="KX150" i="5"/>
  <c r="KW150" i="5"/>
  <c r="KX149" i="5"/>
  <c r="KW149" i="5"/>
  <c r="KX148" i="5"/>
  <c r="KW148" i="5"/>
  <c r="KX147" i="5"/>
  <c r="KW147" i="5"/>
  <c r="KX146" i="5"/>
  <c r="KW146" i="5"/>
  <c r="KX145" i="5"/>
  <c r="KW145" i="5"/>
  <c r="KX144" i="5"/>
  <c r="KW144" i="5"/>
  <c r="KX143" i="5"/>
  <c r="KW143" i="5"/>
  <c r="KX142" i="5"/>
  <c r="KW142" i="5"/>
  <c r="KX141" i="5"/>
  <c r="KW141" i="5"/>
  <c r="KX140" i="5"/>
  <c r="KW140" i="5"/>
  <c r="KX139" i="5"/>
  <c r="KW139" i="5"/>
  <c r="KX138" i="5"/>
  <c r="KW138" i="5"/>
  <c r="KX137" i="5"/>
  <c r="KW137" i="5"/>
  <c r="KX136" i="5"/>
  <c r="KW136" i="5"/>
  <c r="KX135" i="5"/>
  <c r="KW135" i="5"/>
  <c r="KX134" i="5"/>
  <c r="KW134" i="5"/>
  <c r="KX133" i="5"/>
  <c r="KW133" i="5"/>
  <c r="KX132" i="5"/>
  <c r="KW132" i="5"/>
  <c r="KX131" i="5"/>
  <c r="KW131" i="5"/>
  <c r="KX130" i="5"/>
  <c r="KW130" i="5"/>
  <c r="KX129" i="5"/>
  <c r="KW129" i="5"/>
  <c r="KX128" i="5"/>
  <c r="KW128" i="5"/>
  <c r="KX127" i="5"/>
  <c r="KW127" i="5"/>
  <c r="KX126" i="5"/>
  <c r="KW126" i="5"/>
  <c r="KX125" i="5"/>
  <c r="KW125" i="5"/>
  <c r="KX124" i="5"/>
  <c r="KW124" i="5"/>
  <c r="KX123" i="5"/>
  <c r="KW123" i="5"/>
  <c r="KX122" i="5"/>
  <c r="KW122" i="5"/>
  <c r="KX121" i="5"/>
  <c r="KW121" i="5"/>
  <c r="KX120" i="5"/>
  <c r="KW120" i="5"/>
  <c r="KX119" i="5"/>
  <c r="KW119" i="5"/>
  <c r="KX118" i="5"/>
  <c r="KW118" i="5"/>
  <c r="KX117" i="5"/>
  <c r="KW117" i="5"/>
  <c r="KX116" i="5"/>
  <c r="KW116" i="5"/>
  <c r="KX115" i="5"/>
  <c r="KW115" i="5"/>
  <c r="KX114" i="5"/>
  <c r="KW114" i="5"/>
  <c r="KX113" i="5"/>
  <c r="KW113" i="5"/>
  <c r="KX112" i="5"/>
  <c r="KW112" i="5"/>
  <c r="KX111" i="5"/>
  <c r="KW111" i="5"/>
  <c r="KX110" i="5"/>
  <c r="KW110" i="5"/>
  <c r="KX109" i="5"/>
  <c r="KW109" i="5"/>
  <c r="KX108" i="5"/>
  <c r="KW108" i="5"/>
  <c r="KX107" i="5"/>
  <c r="KW107" i="5"/>
  <c r="KX106" i="5"/>
  <c r="KW106" i="5"/>
  <c r="KX105" i="5"/>
  <c r="KW105" i="5"/>
  <c r="KX104" i="5"/>
  <c r="KW104" i="5"/>
  <c r="KX103" i="5"/>
  <c r="KW103" i="5"/>
  <c r="KX102" i="5"/>
  <c r="KW102" i="5"/>
  <c r="KX101" i="5"/>
  <c r="KW101" i="5"/>
  <c r="KX100" i="5"/>
  <c r="KW100" i="5"/>
  <c r="KX99" i="5"/>
  <c r="KW99" i="5"/>
  <c r="KX98" i="5"/>
  <c r="KW98" i="5"/>
  <c r="KX97" i="5"/>
  <c r="KW97" i="5"/>
  <c r="KX96" i="5"/>
  <c r="KW96" i="5"/>
  <c r="KX95" i="5"/>
  <c r="KW95" i="5"/>
  <c r="KX94" i="5"/>
  <c r="KW94" i="5"/>
  <c r="KX93" i="5"/>
  <c r="KW93" i="5"/>
  <c r="KX92" i="5"/>
  <c r="KW92" i="5"/>
  <c r="KX91" i="5"/>
  <c r="KW91" i="5"/>
  <c r="KX90" i="5"/>
  <c r="KW90" i="5"/>
  <c r="KX89" i="5"/>
  <c r="KW89" i="5"/>
  <c r="KX88" i="5"/>
  <c r="KW88" i="5"/>
  <c r="KX87" i="5"/>
  <c r="KW87" i="5"/>
  <c r="KX86" i="5"/>
  <c r="KW86" i="5"/>
  <c r="KX85" i="5"/>
  <c r="KW85" i="5"/>
  <c r="KX84" i="5"/>
  <c r="KW84" i="5"/>
  <c r="KX83" i="5"/>
  <c r="KW83" i="5"/>
  <c r="KX82" i="5"/>
  <c r="KW82" i="5"/>
  <c r="KX81" i="5"/>
  <c r="KW81" i="5"/>
  <c r="KX80" i="5"/>
  <c r="KW80" i="5"/>
  <c r="KX79" i="5"/>
  <c r="KW79" i="5"/>
  <c r="KX78" i="5"/>
  <c r="KW78" i="5"/>
  <c r="KX77" i="5"/>
  <c r="KW77" i="5"/>
  <c r="KX76" i="5"/>
  <c r="KW76" i="5"/>
  <c r="KX75" i="5"/>
  <c r="KW75" i="5"/>
  <c r="KX74" i="5"/>
  <c r="KW74" i="5"/>
  <c r="KX73" i="5"/>
  <c r="KW73" i="5"/>
  <c r="KX72" i="5"/>
  <c r="KW72" i="5"/>
  <c r="KX71" i="5"/>
  <c r="KW71" i="5"/>
  <c r="KX70" i="5"/>
  <c r="KW70" i="5"/>
  <c r="KX69" i="5"/>
  <c r="KW69" i="5"/>
  <c r="KX68" i="5"/>
  <c r="KW68" i="5"/>
  <c r="KX67" i="5"/>
  <c r="KW67" i="5"/>
  <c r="KX66" i="5"/>
  <c r="KW66" i="5"/>
  <c r="KX65" i="5"/>
  <c r="KW65" i="5"/>
  <c r="KX64" i="5"/>
  <c r="KW64" i="5"/>
  <c r="KX63" i="5"/>
  <c r="KW63" i="5"/>
  <c r="KX62" i="5"/>
  <c r="KW62" i="5"/>
  <c r="KX61" i="5"/>
  <c r="KW61" i="5"/>
  <c r="KX60" i="5"/>
  <c r="KW60" i="5"/>
  <c r="KX59" i="5"/>
  <c r="KW59" i="5"/>
  <c r="KX58" i="5"/>
  <c r="KW58" i="5"/>
  <c r="KX57" i="5"/>
  <c r="KW57" i="5"/>
  <c r="KX56" i="5"/>
  <c r="KW56" i="5"/>
  <c r="KX55" i="5"/>
  <c r="KW55" i="5"/>
  <c r="KX54" i="5"/>
  <c r="KW54" i="5"/>
  <c r="KX53" i="5"/>
  <c r="KW53" i="5"/>
  <c r="KX52" i="5"/>
  <c r="KW52" i="5"/>
  <c r="KX51" i="5"/>
  <c r="KW51" i="5"/>
  <c r="KX50" i="5"/>
  <c r="KW50" i="5"/>
  <c r="KX49" i="5"/>
  <c r="KW49" i="5"/>
  <c r="KX48" i="5"/>
  <c r="KW48" i="5"/>
  <c r="KX47" i="5"/>
  <c r="KW47" i="5"/>
  <c r="KX46" i="5"/>
  <c r="KW46" i="5"/>
  <c r="KX45" i="5"/>
  <c r="KW45" i="5"/>
  <c r="KX44" i="5"/>
  <c r="KW44" i="5"/>
  <c r="KX43" i="5"/>
  <c r="KW43" i="5"/>
  <c r="KX42" i="5"/>
  <c r="KW42" i="5"/>
  <c r="KX41" i="5"/>
  <c r="KW41" i="5"/>
  <c r="KX40" i="5"/>
  <c r="KW40" i="5"/>
  <c r="KX39" i="5"/>
  <c r="KW39" i="5"/>
  <c r="KX38" i="5"/>
  <c r="KW38" i="5"/>
  <c r="KX37" i="5"/>
  <c r="KW37" i="5"/>
  <c r="KX36" i="5"/>
  <c r="KW36" i="5"/>
  <c r="KX35" i="5"/>
  <c r="KW35" i="5"/>
  <c r="KX34" i="5"/>
  <c r="KW34" i="5"/>
  <c r="KX33" i="5"/>
  <c r="KW33" i="5"/>
  <c r="KX32" i="5"/>
  <c r="KW32" i="5"/>
  <c r="KX31" i="5"/>
  <c r="KW31" i="5"/>
  <c r="KX30" i="5"/>
  <c r="KW30" i="5"/>
  <c r="KX29" i="5"/>
  <c r="KW29" i="5"/>
  <c r="KX28" i="5"/>
  <c r="KW28" i="5"/>
  <c r="KX27" i="5"/>
  <c r="KW27" i="5"/>
  <c r="KX26" i="5"/>
  <c r="KW26" i="5"/>
  <c r="KX25" i="5"/>
  <c r="KW25" i="5"/>
  <c r="KX24" i="5"/>
  <c r="KW24" i="5"/>
  <c r="KX23" i="5"/>
  <c r="KW23" i="5"/>
  <c r="KX22" i="5"/>
  <c r="KW22" i="5"/>
  <c r="KX21" i="5"/>
  <c r="KW21" i="5"/>
  <c r="KX20" i="5"/>
  <c r="KW20" i="5"/>
  <c r="KX19" i="5"/>
  <c r="KW19" i="5"/>
  <c r="KX18" i="5"/>
  <c r="KW18" i="5"/>
  <c r="KX17" i="5"/>
  <c r="KW17" i="5"/>
  <c r="KX16" i="5"/>
  <c r="KW16" i="5"/>
  <c r="KX15" i="5"/>
  <c r="KW15" i="5"/>
  <c r="KX14" i="5"/>
  <c r="KW14" i="5"/>
  <c r="KX13" i="5"/>
  <c r="KW13" i="5"/>
  <c r="KX12" i="5"/>
  <c r="KW12" i="5"/>
  <c r="KX11" i="5"/>
  <c r="KW11" i="5"/>
  <c r="KX10" i="5"/>
  <c r="KW10" i="5"/>
  <c r="KX9" i="5"/>
  <c r="KW9" i="5"/>
  <c r="KX8" i="5"/>
  <c r="KW8" i="5"/>
  <c r="KX7" i="5"/>
  <c r="KW7" i="5"/>
  <c r="KX6" i="5"/>
  <c r="KW6" i="5"/>
  <c r="KX5" i="5"/>
  <c r="KW5" i="5"/>
  <c r="KX4" i="5"/>
  <c r="KW4" i="5"/>
  <c r="KX3" i="5"/>
  <c r="LB3" i="5" s="1"/>
  <c r="KW3" i="5"/>
  <c r="LA3" i="5" s="1"/>
  <c r="KC213" i="5"/>
  <c r="KB213" i="5"/>
  <c r="KC212" i="5"/>
  <c r="KB212" i="5"/>
  <c r="KC211" i="5"/>
  <c r="KB211" i="5"/>
  <c r="KC210" i="5"/>
  <c r="KB210" i="5"/>
  <c r="KC209" i="5"/>
  <c r="KB209" i="5"/>
  <c r="KC208" i="5"/>
  <c r="KB208" i="5"/>
  <c r="KC207" i="5"/>
  <c r="KB207" i="5"/>
  <c r="KC206" i="5"/>
  <c r="KB206" i="5"/>
  <c r="KC205" i="5"/>
  <c r="KB205" i="5"/>
  <c r="KC204" i="5"/>
  <c r="KB204" i="5"/>
  <c r="KC203" i="5"/>
  <c r="KB203" i="5"/>
  <c r="KC202" i="5"/>
  <c r="KB202" i="5"/>
  <c r="KC201" i="5"/>
  <c r="KB201" i="5"/>
  <c r="KC200" i="5"/>
  <c r="KB200" i="5"/>
  <c r="KC199" i="5"/>
  <c r="KB199" i="5"/>
  <c r="KC198" i="5"/>
  <c r="KB198" i="5"/>
  <c r="KC197" i="5"/>
  <c r="KB197" i="5"/>
  <c r="KC196" i="5"/>
  <c r="KB196" i="5"/>
  <c r="KC195" i="5"/>
  <c r="KB195" i="5"/>
  <c r="KC194" i="5"/>
  <c r="KB194" i="5"/>
  <c r="KC193" i="5"/>
  <c r="KB193" i="5"/>
  <c r="KC192" i="5"/>
  <c r="KB192" i="5"/>
  <c r="KC191" i="5"/>
  <c r="KB191" i="5"/>
  <c r="KC190" i="5"/>
  <c r="KB190" i="5"/>
  <c r="KC189" i="5"/>
  <c r="KB189" i="5"/>
  <c r="KC188" i="5"/>
  <c r="KB188" i="5"/>
  <c r="KC187" i="5"/>
  <c r="KB187" i="5"/>
  <c r="KC186" i="5"/>
  <c r="KB186" i="5"/>
  <c r="KC185" i="5"/>
  <c r="KB185" i="5"/>
  <c r="KC184" i="5"/>
  <c r="KB184" i="5"/>
  <c r="KC183" i="5"/>
  <c r="KB183" i="5"/>
  <c r="KC182" i="5"/>
  <c r="KB182" i="5"/>
  <c r="KC181" i="5"/>
  <c r="KB181" i="5"/>
  <c r="KC180" i="5"/>
  <c r="KB180" i="5"/>
  <c r="KC179" i="5"/>
  <c r="KB179" i="5"/>
  <c r="KC178" i="5"/>
  <c r="KB178" i="5"/>
  <c r="KC177" i="5"/>
  <c r="KB177" i="5"/>
  <c r="KC176" i="5"/>
  <c r="KB176" i="5"/>
  <c r="KC175" i="5"/>
  <c r="KB175" i="5"/>
  <c r="KC174" i="5"/>
  <c r="KB174" i="5"/>
  <c r="KC173" i="5"/>
  <c r="KB173" i="5"/>
  <c r="KC172" i="5"/>
  <c r="KB172" i="5"/>
  <c r="KC171" i="5"/>
  <c r="KB171" i="5"/>
  <c r="KC170" i="5"/>
  <c r="KB170" i="5"/>
  <c r="KC169" i="5"/>
  <c r="KB169" i="5"/>
  <c r="KC168" i="5"/>
  <c r="KB168" i="5"/>
  <c r="KC167" i="5"/>
  <c r="KB167" i="5"/>
  <c r="KC166" i="5"/>
  <c r="KB166" i="5"/>
  <c r="KC165" i="5"/>
  <c r="KB165" i="5"/>
  <c r="KC164" i="5"/>
  <c r="KB164" i="5"/>
  <c r="KC163" i="5"/>
  <c r="KB163" i="5"/>
  <c r="KC162" i="5"/>
  <c r="KB162" i="5"/>
  <c r="KC161" i="5"/>
  <c r="KB161" i="5"/>
  <c r="KC160" i="5"/>
  <c r="KB160" i="5"/>
  <c r="KC159" i="5"/>
  <c r="KB159" i="5"/>
  <c r="KC158" i="5"/>
  <c r="KB158" i="5"/>
  <c r="KC157" i="5"/>
  <c r="KB157" i="5"/>
  <c r="KC156" i="5"/>
  <c r="KB156" i="5"/>
  <c r="KC155" i="5"/>
  <c r="KB155" i="5"/>
  <c r="KC154" i="5"/>
  <c r="KB154" i="5"/>
  <c r="KC153" i="5"/>
  <c r="KB153" i="5"/>
  <c r="KC152" i="5"/>
  <c r="KB152" i="5"/>
  <c r="KC151" i="5"/>
  <c r="KB151" i="5"/>
  <c r="KC150" i="5"/>
  <c r="KB150" i="5"/>
  <c r="KC149" i="5"/>
  <c r="KB149" i="5"/>
  <c r="KC148" i="5"/>
  <c r="KB148" i="5"/>
  <c r="KC147" i="5"/>
  <c r="KB147" i="5"/>
  <c r="KC146" i="5"/>
  <c r="KB146" i="5"/>
  <c r="KC145" i="5"/>
  <c r="KB145" i="5"/>
  <c r="KC144" i="5"/>
  <c r="KB144" i="5"/>
  <c r="KC143" i="5"/>
  <c r="KB143" i="5"/>
  <c r="KC142" i="5"/>
  <c r="KB142" i="5"/>
  <c r="KC141" i="5"/>
  <c r="KB141" i="5"/>
  <c r="KC140" i="5"/>
  <c r="KB140" i="5"/>
  <c r="KC139" i="5"/>
  <c r="KB139" i="5"/>
  <c r="KC138" i="5"/>
  <c r="KB138" i="5"/>
  <c r="KC137" i="5"/>
  <c r="KB137" i="5"/>
  <c r="KC136" i="5"/>
  <c r="KB136" i="5"/>
  <c r="KC135" i="5"/>
  <c r="KB135" i="5"/>
  <c r="KC134" i="5"/>
  <c r="KB134" i="5"/>
  <c r="KC133" i="5"/>
  <c r="KB133" i="5"/>
  <c r="KC132" i="5"/>
  <c r="KB132" i="5"/>
  <c r="KC131" i="5"/>
  <c r="KB131" i="5"/>
  <c r="KC130" i="5"/>
  <c r="KB130" i="5"/>
  <c r="KC129" i="5"/>
  <c r="KB129" i="5"/>
  <c r="KC128" i="5"/>
  <c r="KB128" i="5"/>
  <c r="KC127" i="5"/>
  <c r="KB127" i="5"/>
  <c r="KC126" i="5"/>
  <c r="KB126" i="5"/>
  <c r="KC125" i="5"/>
  <c r="KB125" i="5"/>
  <c r="KC124" i="5"/>
  <c r="KB124" i="5"/>
  <c r="KC123" i="5"/>
  <c r="KB123" i="5"/>
  <c r="KC122" i="5"/>
  <c r="KB122" i="5"/>
  <c r="KC121" i="5"/>
  <c r="KB121" i="5"/>
  <c r="KC120" i="5"/>
  <c r="KB120" i="5"/>
  <c r="KC119" i="5"/>
  <c r="KB119" i="5"/>
  <c r="KC118" i="5"/>
  <c r="KB118" i="5"/>
  <c r="KC117" i="5"/>
  <c r="KB117" i="5"/>
  <c r="KC116" i="5"/>
  <c r="KB116" i="5"/>
  <c r="KC115" i="5"/>
  <c r="KB115" i="5"/>
  <c r="KC114" i="5"/>
  <c r="KB114" i="5"/>
  <c r="KC113" i="5"/>
  <c r="KB113" i="5"/>
  <c r="KC112" i="5"/>
  <c r="KB112" i="5"/>
  <c r="KC111" i="5"/>
  <c r="KB111" i="5"/>
  <c r="KC110" i="5"/>
  <c r="KB110" i="5"/>
  <c r="KC109" i="5"/>
  <c r="KB109" i="5"/>
  <c r="KC108" i="5"/>
  <c r="KB108" i="5"/>
  <c r="KC107" i="5"/>
  <c r="KB107" i="5"/>
  <c r="KC106" i="5"/>
  <c r="KB106" i="5"/>
  <c r="KC105" i="5"/>
  <c r="KB105" i="5"/>
  <c r="KC104" i="5"/>
  <c r="KB104" i="5"/>
  <c r="KC103" i="5"/>
  <c r="KB103" i="5"/>
  <c r="KC102" i="5"/>
  <c r="KB102" i="5"/>
  <c r="KC101" i="5"/>
  <c r="KB101" i="5"/>
  <c r="KC100" i="5"/>
  <c r="KB100" i="5"/>
  <c r="KC99" i="5"/>
  <c r="KB99" i="5"/>
  <c r="KC98" i="5"/>
  <c r="KB98" i="5"/>
  <c r="KC97" i="5"/>
  <c r="KB97" i="5"/>
  <c r="KC96" i="5"/>
  <c r="KB96" i="5"/>
  <c r="KC95" i="5"/>
  <c r="KB95" i="5"/>
  <c r="KC94" i="5"/>
  <c r="KB94" i="5"/>
  <c r="KC93" i="5"/>
  <c r="KB93" i="5"/>
  <c r="KC92" i="5"/>
  <c r="KB92" i="5"/>
  <c r="KC91" i="5"/>
  <c r="KB91" i="5"/>
  <c r="KC90" i="5"/>
  <c r="KB90" i="5"/>
  <c r="KC89" i="5"/>
  <c r="KB89" i="5"/>
  <c r="KC88" i="5"/>
  <c r="KB88" i="5"/>
  <c r="KC87" i="5"/>
  <c r="KB87" i="5"/>
  <c r="KC86" i="5"/>
  <c r="KB86" i="5"/>
  <c r="KC85" i="5"/>
  <c r="KB85" i="5"/>
  <c r="KC84" i="5"/>
  <c r="KB84" i="5"/>
  <c r="KC83" i="5"/>
  <c r="KB83" i="5"/>
  <c r="KC82" i="5"/>
  <c r="KB82" i="5"/>
  <c r="KC81" i="5"/>
  <c r="KB81" i="5"/>
  <c r="KC80" i="5"/>
  <c r="KB80" i="5"/>
  <c r="KC79" i="5"/>
  <c r="KB79" i="5"/>
  <c r="KC78" i="5"/>
  <c r="KB78" i="5"/>
  <c r="KC77" i="5"/>
  <c r="KB77" i="5"/>
  <c r="KC76" i="5"/>
  <c r="KB76" i="5"/>
  <c r="KC75" i="5"/>
  <c r="KB75" i="5"/>
  <c r="KC74" i="5"/>
  <c r="KB74" i="5"/>
  <c r="KC73" i="5"/>
  <c r="KB73" i="5"/>
  <c r="KC72" i="5"/>
  <c r="KB72" i="5"/>
  <c r="KC71" i="5"/>
  <c r="KB71" i="5"/>
  <c r="KC70" i="5"/>
  <c r="KB70" i="5"/>
  <c r="KC69" i="5"/>
  <c r="KB69" i="5"/>
  <c r="KC68" i="5"/>
  <c r="KB68" i="5"/>
  <c r="KC67" i="5"/>
  <c r="KB67" i="5"/>
  <c r="KC66" i="5"/>
  <c r="KB66" i="5"/>
  <c r="KC65" i="5"/>
  <c r="KB65" i="5"/>
  <c r="KC64" i="5"/>
  <c r="KB64" i="5"/>
  <c r="KC63" i="5"/>
  <c r="KB63" i="5"/>
  <c r="KC62" i="5"/>
  <c r="KB62" i="5"/>
  <c r="KC61" i="5"/>
  <c r="KB61" i="5"/>
  <c r="KC60" i="5"/>
  <c r="KB60" i="5"/>
  <c r="KC59" i="5"/>
  <c r="KB59" i="5"/>
  <c r="KC58" i="5"/>
  <c r="KB58" i="5"/>
  <c r="KC57" i="5"/>
  <c r="KB57" i="5"/>
  <c r="KC56" i="5"/>
  <c r="KB56" i="5"/>
  <c r="KC55" i="5"/>
  <c r="KB55" i="5"/>
  <c r="KC54" i="5"/>
  <c r="KB54" i="5"/>
  <c r="KC53" i="5"/>
  <c r="KB53" i="5"/>
  <c r="KC52" i="5"/>
  <c r="KB52" i="5"/>
  <c r="KC51" i="5"/>
  <c r="KB51" i="5"/>
  <c r="KC50" i="5"/>
  <c r="KB50" i="5"/>
  <c r="KC49" i="5"/>
  <c r="KB49" i="5"/>
  <c r="KC48" i="5"/>
  <c r="KB48" i="5"/>
  <c r="KC47" i="5"/>
  <c r="KB47" i="5"/>
  <c r="KC46" i="5"/>
  <c r="KB46" i="5"/>
  <c r="KC45" i="5"/>
  <c r="KB45" i="5"/>
  <c r="KC44" i="5"/>
  <c r="KB44" i="5"/>
  <c r="KC43" i="5"/>
  <c r="KB43" i="5"/>
  <c r="KC42" i="5"/>
  <c r="KB42" i="5"/>
  <c r="KC41" i="5"/>
  <c r="KB41" i="5"/>
  <c r="KC40" i="5"/>
  <c r="KB40" i="5"/>
  <c r="KC39" i="5"/>
  <c r="KB39" i="5"/>
  <c r="KC38" i="5"/>
  <c r="KB38" i="5"/>
  <c r="KC37" i="5"/>
  <c r="KB37" i="5"/>
  <c r="KC36" i="5"/>
  <c r="KB36" i="5"/>
  <c r="KC35" i="5"/>
  <c r="KB35" i="5"/>
  <c r="KC34" i="5"/>
  <c r="KB34" i="5"/>
  <c r="KC33" i="5"/>
  <c r="KB33" i="5"/>
  <c r="KC32" i="5"/>
  <c r="KB32" i="5"/>
  <c r="KC31" i="5"/>
  <c r="KB31" i="5"/>
  <c r="KC30" i="5"/>
  <c r="KB30" i="5"/>
  <c r="KC29" i="5"/>
  <c r="KB29" i="5"/>
  <c r="KC28" i="5"/>
  <c r="KB28" i="5"/>
  <c r="KC27" i="5"/>
  <c r="KB27" i="5"/>
  <c r="KC26" i="5"/>
  <c r="KB26" i="5"/>
  <c r="KC25" i="5"/>
  <c r="KB25" i="5"/>
  <c r="KC24" i="5"/>
  <c r="KB24" i="5"/>
  <c r="KC23" i="5"/>
  <c r="KB23" i="5"/>
  <c r="KC22" i="5"/>
  <c r="KB22" i="5"/>
  <c r="KC21" i="5"/>
  <c r="KB21" i="5"/>
  <c r="KC20" i="5"/>
  <c r="KB20" i="5"/>
  <c r="KC19" i="5"/>
  <c r="KB19" i="5"/>
  <c r="KC18" i="5"/>
  <c r="KB18" i="5"/>
  <c r="KC17" i="5"/>
  <c r="KB17" i="5"/>
  <c r="KC16" i="5"/>
  <c r="KB16" i="5"/>
  <c r="KC15" i="5"/>
  <c r="KB15" i="5"/>
  <c r="KC14" i="5"/>
  <c r="KB14" i="5"/>
  <c r="KC13" i="5"/>
  <c r="KB13" i="5"/>
  <c r="KC12" i="5"/>
  <c r="KB12" i="5"/>
  <c r="KC11" i="5"/>
  <c r="KB11" i="5"/>
  <c r="KC10" i="5"/>
  <c r="KB10" i="5"/>
  <c r="KC9" i="5"/>
  <c r="KB9" i="5"/>
  <c r="KC8" i="5"/>
  <c r="KB8" i="5"/>
  <c r="KC7" i="5"/>
  <c r="KB7" i="5"/>
  <c r="KC6" i="5"/>
  <c r="KB6" i="5"/>
  <c r="KC5" i="5"/>
  <c r="KB5" i="5"/>
  <c r="KC4" i="5"/>
  <c r="KB4" i="5"/>
  <c r="KC3" i="5"/>
  <c r="KG3" i="5" s="1"/>
  <c r="KB3" i="5"/>
  <c r="JH213" i="5"/>
  <c r="JG213" i="5"/>
  <c r="JH212" i="5"/>
  <c r="JG212" i="5"/>
  <c r="JH211" i="5"/>
  <c r="JG211" i="5"/>
  <c r="JH210" i="5"/>
  <c r="JG210" i="5"/>
  <c r="JH209" i="5"/>
  <c r="JG209" i="5"/>
  <c r="JH208" i="5"/>
  <c r="JG208" i="5"/>
  <c r="JH207" i="5"/>
  <c r="JG207" i="5"/>
  <c r="JH206" i="5"/>
  <c r="JG206" i="5"/>
  <c r="JH205" i="5"/>
  <c r="JG205" i="5"/>
  <c r="JH204" i="5"/>
  <c r="JG204" i="5"/>
  <c r="JH203" i="5"/>
  <c r="JG203" i="5"/>
  <c r="JH202" i="5"/>
  <c r="JG202" i="5"/>
  <c r="JH201" i="5"/>
  <c r="JG201" i="5"/>
  <c r="JH200" i="5"/>
  <c r="JG200" i="5"/>
  <c r="JH199" i="5"/>
  <c r="JG199" i="5"/>
  <c r="JH198" i="5"/>
  <c r="JG198" i="5"/>
  <c r="JH197" i="5"/>
  <c r="JG197" i="5"/>
  <c r="JH196" i="5"/>
  <c r="JG196" i="5"/>
  <c r="JH195" i="5"/>
  <c r="JG195" i="5"/>
  <c r="JH194" i="5"/>
  <c r="JG194" i="5"/>
  <c r="JH193" i="5"/>
  <c r="JG193" i="5"/>
  <c r="JH192" i="5"/>
  <c r="JG192" i="5"/>
  <c r="JH191" i="5"/>
  <c r="JG191" i="5"/>
  <c r="JH190" i="5"/>
  <c r="JG190" i="5"/>
  <c r="JH189" i="5"/>
  <c r="JG189" i="5"/>
  <c r="JH188" i="5"/>
  <c r="JG188" i="5"/>
  <c r="JH187" i="5"/>
  <c r="JG187" i="5"/>
  <c r="JH186" i="5"/>
  <c r="JG186" i="5"/>
  <c r="JH185" i="5"/>
  <c r="JG185" i="5"/>
  <c r="JH184" i="5"/>
  <c r="JG184" i="5"/>
  <c r="JH183" i="5"/>
  <c r="JG183" i="5"/>
  <c r="JH182" i="5"/>
  <c r="JG182" i="5"/>
  <c r="JH181" i="5"/>
  <c r="JG181" i="5"/>
  <c r="JH180" i="5"/>
  <c r="JG180" i="5"/>
  <c r="JH179" i="5"/>
  <c r="JG179" i="5"/>
  <c r="JH178" i="5"/>
  <c r="JG178" i="5"/>
  <c r="JH177" i="5"/>
  <c r="JG177" i="5"/>
  <c r="JH176" i="5"/>
  <c r="JG176" i="5"/>
  <c r="JH175" i="5"/>
  <c r="JG175" i="5"/>
  <c r="JH174" i="5"/>
  <c r="JG174" i="5"/>
  <c r="JH173" i="5"/>
  <c r="JG173" i="5"/>
  <c r="JH172" i="5"/>
  <c r="JG172" i="5"/>
  <c r="JH171" i="5"/>
  <c r="JG171" i="5"/>
  <c r="JH170" i="5"/>
  <c r="JG170" i="5"/>
  <c r="JH169" i="5"/>
  <c r="JG169" i="5"/>
  <c r="JH168" i="5"/>
  <c r="JG168" i="5"/>
  <c r="JH167" i="5"/>
  <c r="JG167" i="5"/>
  <c r="JH166" i="5"/>
  <c r="JG166" i="5"/>
  <c r="JH165" i="5"/>
  <c r="JG165" i="5"/>
  <c r="JH164" i="5"/>
  <c r="JG164" i="5"/>
  <c r="JH163" i="5"/>
  <c r="JG163" i="5"/>
  <c r="JH162" i="5"/>
  <c r="JG162" i="5"/>
  <c r="JH161" i="5"/>
  <c r="JG161" i="5"/>
  <c r="JH160" i="5"/>
  <c r="JG160" i="5"/>
  <c r="JH159" i="5"/>
  <c r="JG159" i="5"/>
  <c r="JH158" i="5"/>
  <c r="JG158" i="5"/>
  <c r="JH157" i="5"/>
  <c r="JG157" i="5"/>
  <c r="JH156" i="5"/>
  <c r="JG156" i="5"/>
  <c r="JH155" i="5"/>
  <c r="JG155" i="5"/>
  <c r="JH154" i="5"/>
  <c r="JG154" i="5"/>
  <c r="JH153" i="5"/>
  <c r="JG153" i="5"/>
  <c r="JH152" i="5"/>
  <c r="JG152" i="5"/>
  <c r="JH151" i="5"/>
  <c r="JG151" i="5"/>
  <c r="JH150" i="5"/>
  <c r="JG150" i="5"/>
  <c r="JH149" i="5"/>
  <c r="JG149" i="5"/>
  <c r="JH148" i="5"/>
  <c r="JG148" i="5"/>
  <c r="JH147" i="5"/>
  <c r="JG147" i="5"/>
  <c r="JH146" i="5"/>
  <c r="JG146" i="5"/>
  <c r="JH145" i="5"/>
  <c r="JG145" i="5"/>
  <c r="JH144" i="5"/>
  <c r="JG144" i="5"/>
  <c r="JH143" i="5"/>
  <c r="JG143" i="5"/>
  <c r="JH142" i="5"/>
  <c r="JG142" i="5"/>
  <c r="JH141" i="5"/>
  <c r="JG141" i="5"/>
  <c r="JH140" i="5"/>
  <c r="JG140" i="5"/>
  <c r="JH139" i="5"/>
  <c r="JG139" i="5"/>
  <c r="JH138" i="5"/>
  <c r="JG138" i="5"/>
  <c r="JH137" i="5"/>
  <c r="JG137" i="5"/>
  <c r="JH136" i="5"/>
  <c r="JG136" i="5"/>
  <c r="JH135" i="5"/>
  <c r="JG135" i="5"/>
  <c r="JH134" i="5"/>
  <c r="JG134" i="5"/>
  <c r="JH133" i="5"/>
  <c r="JG133" i="5"/>
  <c r="JH132" i="5"/>
  <c r="JG132" i="5"/>
  <c r="JH131" i="5"/>
  <c r="JG131" i="5"/>
  <c r="JH130" i="5"/>
  <c r="JG130" i="5"/>
  <c r="JH129" i="5"/>
  <c r="JG129" i="5"/>
  <c r="JH128" i="5"/>
  <c r="JG128" i="5"/>
  <c r="JH127" i="5"/>
  <c r="JG127" i="5"/>
  <c r="JH126" i="5"/>
  <c r="JG126" i="5"/>
  <c r="JH125" i="5"/>
  <c r="JG125" i="5"/>
  <c r="JH124" i="5"/>
  <c r="JG124" i="5"/>
  <c r="JH123" i="5"/>
  <c r="JG123" i="5"/>
  <c r="JH122" i="5"/>
  <c r="JG122" i="5"/>
  <c r="JH121" i="5"/>
  <c r="JG121" i="5"/>
  <c r="JH120" i="5"/>
  <c r="JG120" i="5"/>
  <c r="JH119" i="5"/>
  <c r="JG119" i="5"/>
  <c r="JH118" i="5"/>
  <c r="JG118" i="5"/>
  <c r="JH117" i="5"/>
  <c r="JG117" i="5"/>
  <c r="JH116" i="5"/>
  <c r="JG116" i="5"/>
  <c r="JH115" i="5"/>
  <c r="JG115" i="5"/>
  <c r="JH114" i="5"/>
  <c r="JG114" i="5"/>
  <c r="JH113" i="5"/>
  <c r="JG113" i="5"/>
  <c r="JH112" i="5"/>
  <c r="JG112" i="5"/>
  <c r="JH111" i="5"/>
  <c r="JG111" i="5"/>
  <c r="JH110" i="5"/>
  <c r="JG110" i="5"/>
  <c r="JH109" i="5"/>
  <c r="JG109" i="5"/>
  <c r="JH108" i="5"/>
  <c r="JG108" i="5"/>
  <c r="JH107" i="5"/>
  <c r="JG107" i="5"/>
  <c r="JH106" i="5"/>
  <c r="JG106" i="5"/>
  <c r="JH105" i="5"/>
  <c r="JG105" i="5"/>
  <c r="JH104" i="5"/>
  <c r="JG104" i="5"/>
  <c r="JH103" i="5"/>
  <c r="JG103" i="5"/>
  <c r="JH102" i="5"/>
  <c r="JG102" i="5"/>
  <c r="JH101" i="5"/>
  <c r="JG101" i="5"/>
  <c r="JH100" i="5"/>
  <c r="JG100" i="5"/>
  <c r="JH99" i="5"/>
  <c r="JG99" i="5"/>
  <c r="JH98" i="5"/>
  <c r="JG98" i="5"/>
  <c r="JH97" i="5"/>
  <c r="JG97" i="5"/>
  <c r="JH96" i="5"/>
  <c r="JG96" i="5"/>
  <c r="JH95" i="5"/>
  <c r="JG95" i="5"/>
  <c r="JH94" i="5"/>
  <c r="JG94" i="5"/>
  <c r="JH93" i="5"/>
  <c r="JG93" i="5"/>
  <c r="JH92" i="5"/>
  <c r="JG92" i="5"/>
  <c r="JH91" i="5"/>
  <c r="JG91" i="5"/>
  <c r="JH90" i="5"/>
  <c r="JG90" i="5"/>
  <c r="JH89" i="5"/>
  <c r="JG89" i="5"/>
  <c r="JH88" i="5"/>
  <c r="JG88" i="5"/>
  <c r="JH87" i="5"/>
  <c r="JG87" i="5"/>
  <c r="JH86" i="5"/>
  <c r="JG86" i="5"/>
  <c r="JH85" i="5"/>
  <c r="JG85" i="5"/>
  <c r="JH84" i="5"/>
  <c r="JG84" i="5"/>
  <c r="JH83" i="5"/>
  <c r="JG83" i="5"/>
  <c r="JH82" i="5"/>
  <c r="JG82" i="5"/>
  <c r="JH81" i="5"/>
  <c r="JG81" i="5"/>
  <c r="JH80" i="5"/>
  <c r="JG80" i="5"/>
  <c r="JH79" i="5"/>
  <c r="JG79" i="5"/>
  <c r="JH78" i="5"/>
  <c r="JG78" i="5"/>
  <c r="JH77" i="5"/>
  <c r="JG77" i="5"/>
  <c r="JH76" i="5"/>
  <c r="JG76" i="5"/>
  <c r="JH75" i="5"/>
  <c r="JG75" i="5"/>
  <c r="JH74" i="5"/>
  <c r="JG74" i="5"/>
  <c r="JH73" i="5"/>
  <c r="JG73" i="5"/>
  <c r="JH72" i="5"/>
  <c r="JG72" i="5"/>
  <c r="JH71" i="5"/>
  <c r="JG71" i="5"/>
  <c r="JH70" i="5"/>
  <c r="JG70" i="5"/>
  <c r="JH69" i="5"/>
  <c r="JG69" i="5"/>
  <c r="JH68" i="5"/>
  <c r="JG68" i="5"/>
  <c r="JH67" i="5"/>
  <c r="JG67" i="5"/>
  <c r="JH66" i="5"/>
  <c r="JG66" i="5"/>
  <c r="JH65" i="5"/>
  <c r="JG65" i="5"/>
  <c r="JH64" i="5"/>
  <c r="JG64" i="5"/>
  <c r="JH63" i="5"/>
  <c r="JG63" i="5"/>
  <c r="JH62" i="5"/>
  <c r="JG62" i="5"/>
  <c r="JH61" i="5"/>
  <c r="JG61" i="5"/>
  <c r="JH60" i="5"/>
  <c r="JG60" i="5"/>
  <c r="JH59" i="5"/>
  <c r="JG59" i="5"/>
  <c r="JH58" i="5"/>
  <c r="JG58" i="5"/>
  <c r="JH57" i="5"/>
  <c r="JG57" i="5"/>
  <c r="JH56" i="5"/>
  <c r="JG56" i="5"/>
  <c r="JH55" i="5"/>
  <c r="JG55" i="5"/>
  <c r="JH54" i="5"/>
  <c r="JG54" i="5"/>
  <c r="JH53" i="5"/>
  <c r="JG53" i="5"/>
  <c r="JH52" i="5"/>
  <c r="JG52" i="5"/>
  <c r="JH51" i="5"/>
  <c r="JG51" i="5"/>
  <c r="JH50" i="5"/>
  <c r="JG50" i="5"/>
  <c r="JH49" i="5"/>
  <c r="JG49" i="5"/>
  <c r="JH48" i="5"/>
  <c r="JG48" i="5"/>
  <c r="JH47" i="5"/>
  <c r="JG47" i="5"/>
  <c r="JH46" i="5"/>
  <c r="JG46" i="5"/>
  <c r="JH45" i="5"/>
  <c r="JG45" i="5"/>
  <c r="JH44" i="5"/>
  <c r="JG44" i="5"/>
  <c r="JH43" i="5"/>
  <c r="JG43" i="5"/>
  <c r="JH42" i="5"/>
  <c r="JG42" i="5"/>
  <c r="JH41" i="5"/>
  <c r="JG41" i="5"/>
  <c r="JH40" i="5"/>
  <c r="JG40" i="5"/>
  <c r="JH39" i="5"/>
  <c r="JG39" i="5"/>
  <c r="JH38" i="5"/>
  <c r="JG38" i="5"/>
  <c r="JH37" i="5"/>
  <c r="JG37" i="5"/>
  <c r="JH36" i="5"/>
  <c r="JG36" i="5"/>
  <c r="JH35" i="5"/>
  <c r="JG35" i="5"/>
  <c r="JH34" i="5"/>
  <c r="JG34" i="5"/>
  <c r="JH33" i="5"/>
  <c r="JG33" i="5"/>
  <c r="JH32" i="5"/>
  <c r="JG32" i="5"/>
  <c r="JH31" i="5"/>
  <c r="JG31" i="5"/>
  <c r="JH30" i="5"/>
  <c r="JG30" i="5"/>
  <c r="JH29" i="5"/>
  <c r="JG29" i="5"/>
  <c r="JH28" i="5"/>
  <c r="JG28" i="5"/>
  <c r="JH27" i="5"/>
  <c r="JG27" i="5"/>
  <c r="JH26" i="5"/>
  <c r="JG26" i="5"/>
  <c r="JH25" i="5"/>
  <c r="JG25" i="5"/>
  <c r="JH24" i="5"/>
  <c r="JG24" i="5"/>
  <c r="JH23" i="5"/>
  <c r="JG23" i="5"/>
  <c r="JH22" i="5"/>
  <c r="JG22" i="5"/>
  <c r="JH21" i="5"/>
  <c r="JG21" i="5"/>
  <c r="JH20" i="5"/>
  <c r="JG20" i="5"/>
  <c r="JH19" i="5"/>
  <c r="JG19" i="5"/>
  <c r="JH18" i="5"/>
  <c r="JG18" i="5"/>
  <c r="JH17" i="5"/>
  <c r="JG17" i="5"/>
  <c r="JH16" i="5"/>
  <c r="JG16" i="5"/>
  <c r="JH15" i="5"/>
  <c r="JG15" i="5"/>
  <c r="JH14" i="5"/>
  <c r="JG14" i="5"/>
  <c r="JH13" i="5"/>
  <c r="JG13" i="5"/>
  <c r="JH12" i="5"/>
  <c r="JG12" i="5"/>
  <c r="JH11" i="5"/>
  <c r="JG11" i="5"/>
  <c r="JH10" i="5"/>
  <c r="JG10" i="5"/>
  <c r="JH9" i="5"/>
  <c r="JG9" i="5"/>
  <c r="JH8" i="5"/>
  <c r="JG8" i="5"/>
  <c r="JH7" i="5"/>
  <c r="JG7" i="5"/>
  <c r="JH6" i="5"/>
  <c r="JG6" i="5"/>
  <c r="JH5" i="5"/>
  <c r="JG5" i="5"/>
  <c r="JH4" i="5"/>
  <c r="JG4" i="5"/>
  <c r="JH3" i="5"/>
  <c r="JG3" i="5"/>
  <c r="IM213" i="5"/>
  <c r="IL213" i="5"/>
  <c r="IM212" i="5"/>
  <c r="IL212" i="5"/>
  <c r="IM211" i="5"/>
  <c r="IL211" i="5"/>
  <c r="IM210" i="5"/>
  <c r="IL210" i="5"/>
  <c r="IM209" i="5"/>
  <c r="IL209" i="5"/>
  <c r="IM208" i="5"/>
  <c r="IL208" i="5"/>
  <c r="IM207" i="5"/>
  <c r="IL207" i="5"/>
  <c r="IM206" i="5"/>
  <c r="IL206" i="5"/>
  <c r="IM205" i="5"/>
  <c r="IL205" i="5"/>
  <c r="IM204" i="5"/>
  <c r="IL204" i="5"/>
  <c r="IM203" i="5"/>
  <c r="IL203" i="5"/>
  <c r="IM202" i="5"/>
  <c r="IL202" i="5"/>
  <c r="IM201" i="5"/>
  <c r="IL201" i="5"/>
  <c r="IM200" i="5"/>
  <c r="IL200" i="5"/>
  <c r="IM199" i="5"/>
  <c r="IL199" i="5"/>
  <c r="IM198" i="5"/>
  <c r="IL198" i="5"/>
  <c r="IM197" i="5"/>
  <c r="IL197" i="5"/>
  <c r="IM196" i="5"/>
  <c r="IL196" i="5"/>
  <c r="IM195" i="5"/>
  <c r="IL195" i="5"/>
  <c r="IM194" i="5"/>
  <c r="IL194" i="5"/>
  <c r="IM193" i="5"/>
  <c r="IL193" i="5"/>
  <c r="IM192" i="5"/>
  <c r="IL192" i="5"/>
  <c r="IM191" i="5"/>
  <c r="IL191" i="5"/>
  <c r="IM190" i="5"/>
  <c r="IL190" i="5"/>
  <c r="IM189" i="5"/>
  <c r="IL189" i="5"/>
  <c r="IM188" i="5"/>
  <c r="IL188" i="5"/>
  <c r="IM187" i="5"/>
  <c r="IL187" i="5"/>
  <c r="IM186" i="5"/>
  <c r="IL186" i="5"/>
  <c r="IM185" i="5"/>
  <c r="IL185" i="5"/>
  <c r="IM184" i="5"/>
  <c r="IL184" i="5"/>
  <c r="IM183" i="5"/>
  <c r="IL183" i="5"/>
  <c r="IM182" i="5"/>
  <c r="IL182" i="5"/>
  <c r="IM181" i="5"/>
  <c r="IL181" i="5"/>
  <c r="IM180" i="5"/>
  <c r="IL180" i="5"/>
  <c r="IM179" i="5"/>
  <c r="IL179" i="5"/>
  <c r="IM178" i="5"/>
  <c r="IL178" i="5"/>
  <c r="IM177" i="5"/>
  <c r="IL177" i="5"/>
  <c r="IM176" i="5"/>
  <c r="IL176" i="5"/>
  <c r="IM175" i="5"/>
  <c r="IL175" i="5"/>
  <c r="IM174" i="5"/>
  <c r="IL174" i="5"/>
  <c r="IM173" i="5"/>
  <c r="IL173" i="5"/>
  <c r="IM172" i="5"/>
  <c r="IL172" i="5"/>
  <c r="IM171" i="5"/>
  <c r="IL171" i="5"/>
  <c r="IM170" i="5"/>
  <c r="IL170" i="5"/>
  <c r="IM169" i="5"/>
  <c r="IL169" i="5"/>
  <c r="IM168" i="5"/>
  <c r="IL168" i="5"/>
  <c r="IM167" i="5"/>
  <c r="IL167" i="5"/>
  <c r="IM166" i="5"/>
  <c r="IL166" i="5"/>
  <c r="IM165" i="5"/>
  <c r="IL165" i="5"/>
  <c r="IM164" i="5"/>
  <c r="IL164" i="5"/>
  <c r="IM163" i="5"/>
  <c r="IL163" i="5"/>
  <c r="IM162" i="5"/>
  <c r="IL162" i="5"/>
  <c r="IM161" i="5"/>
  <c r="IL161" i="5"/>
  <c r="IM160" i="5"/>
  <c r="IL160" i="5"/>
  <c r="IM159" i="5"/>
  <c r="IL159" i="5"/>
  <c r="IM158" i="5"/>
  <c r="IL158" i="5"/>
  <c r="IM157" i="5"/>
  <c r="IL157" i="5"/>
  <c r="IM156" i="5"/>
  <c r="IL156" i="5"/>
  <c r="IM155" i="5"/>
  <c r="IL155" i="5"/>
  <c r="IM154" i="5"/>
  <c r="IL154" i="5"/>
  <c r="IM153" i="5"/>
  <c r="IL153" i="5"/>
  <c r="IM152" i="5"/>
  <c r="IL152" i="5"/>
  <c r="IM151" i="5"/>
  <c r="IL151" i="5"/>
  <c r="IM150" i="5"/>
  <c r="IL150" i="5"/>
  <c r="IM149" i="5"/>
  <c r="IL149" i="5"/>
  <c r="IM148" i="5"/>
  <c r="IL148" i="5"/>
  <c r="IM147" i="5"/>
  <c r="IL147" i="5"/>
  <c r="IM146" i="5"/>
  <c r="IL146" i="5"/>
  <c r="IM145" i="5"/>
  <c r="IL145" i="5"/>
  <c r="IM144" i="5"/>
  <c r="IL144" i="5"/>
  <c r="IM143" i="5"/>
  <c r="IL143" i="5"/>
  <c r="IM142" i="5"/>
  <c r="IL142" i="5"/>
  <c r="IM141" i="5"/>
  <c r="IL141" i="5"/>
  <c r="IM140" i="5"/>
  <c r="IL140" i="5"/>
  <c r="IM139" i="5"/>
  <c r="IL139" i="5"/>
  <c r="IM138" i="5"/>
  <c r="IL138" i="5"/>
  <c r="IM137" i="5"/>
  <c r="IL137" i="5"/>
  <c r="IM136" i="5"/>
  <c r="IL136" i="5"/>
  <c r="IM135" i="5"/>
  <c r="IL135" i="5"/>
  <c r="IM134" i="5"/>
  <c r="IL134" i="5"/>
  <c r="IM133" i="5"/>
  <c r="IL133" i="5"/>
  <c r="IM132" i="5"/>
  <c r="IL132" i="5"/>
  <c r="IM131" i="5"/>
  <c r="IL131" i="5"/>
  <c r="IM130" i="5"/>
  <c r="IL130" i="5"/>
  <c r="IM129" i="5"/>
  <c r="IL129" i="5"/>
  <c r="IM128" i="5"/>
  <c r="IL128" i="5"/>
  <c r="IM127" i="5"/>
  <c r="IL127" i="5"/>
  <c r="IM126" i="5"/>
  <c r="IL126" i="5"/>
  <c r="IM125" i="5"/>
  <c r="IL125" i="5"/>
  <c r="IM124" i="5"/>
  <c r="IL124" i="5"/>
  <c r="IM123" i="5"/>
  <c r="IL123" i="5"/>
  <c r="IM122" i="5"/>
  <c r="IL122" i="5"/>
  <c r="IM121" i="5"/>
  <c r="IL121" i="5"/>
  <c r="IM120" i="5"/>
  <c r="IL120" i="5"/>
  <c r="IM119" i="5"/>
  <c r="IL119" i="5"/>
  <c r="IM118" i="5"/>
  <c r="IL118" i="5"/>
  <c r="IM117" i="5"/>
  <c r="IL117" i="5"/>
  <c r="IM116" i="5"/>
  <c r="IL116" i="5"/>
  <c r="IM115" i="5"/>
  <c r="IL115" i="5"/>
  <c r="IM114" i="5"/>
  <c r="IL114" i="5"/>
  <c r="IM113" i="5"/>
  <c r="IL113" i="5"/>
  <c r="IM112" i="5"/>
  <c r="IL112" i="5"/>
  <c r="IM111" i="5"/>
  <c r="IL111" i="5"/>
  <c r="IM110" i="5"/>
  <c r="IL110" i="5"/>
  <c r="IM109" i="5"/>
  <c r="IL109" i="5"/>
  <c r="IM108" i="5"/>
  <c r="IL108" i="5"/>
  <c r="IM107" i="5"/>
  <c r="IL107" i="5"/>
  <c r="IM106" i="5"/>
  <c r="IL106" i="5"/>
  <c r="IM105" i="5"/>
  <c r="IL105" i="5"/>
  <c r="IM104" i="5"/>
  <c r="IL104" i="5"/>
  <c r="IM103" i="5"/>
  <c r="IL103" i="5"/>
  <c r="IM102" i="5"/>
  <c r="IL102" i="5"/>
  <c r="IM101" i="5"/>
  <c r="IL101" i="5"/>
  <c r="IM100" i="5"/>
  <c r="IL100" i="5"/>
  <c r="IM99" i="5"/>
  <c r="IL99" i="5"/>
  <c r="IM98" i="5"/>
  <c r="IL98" i="5"/>
  <c r="IM97" i="5"/>
  <c r="IL97" i="5"/>
  <c r="IM96" i="5"/>
  <c r="IL96" i="5"/>
  <c r="IM95" i="5"/>
  <c r="IL95" i="5"/>
  <c r="IM94" i="5"/>
  <c r="IL94" i="5"/>
  <c r="IM93" i="5"/>
  <c r="IL93" i="5"/>
  <c r="IM92" i="5"/>
  <c r="IL92" i="5"/>
  <c r="IM91" i="5"/>
  <c r="IL91" i="5"/>
  <c r="IM90" i="5"/>
  <c r="IL90" i="5"/>
  <c r="IM89" i="5"/>
  <c r="IL89" i="5"/>
  <c r="IM88" i="5"/>
  <c r="IL88" i="5"/>
  <c r="IM87" i="5"/>
  <c r="IL87" i="5"/>
  <c r="IM86" i="5"/>
  <c r="IL86" i="5"/>
  <c r="IM85" i="5"/>
  <c r="IL85" i="5"/>
  <c r="IM84" i="5"/>
  <c r="IL84" i="5"/>
  <c r="IM83" i="5"/>
  <c r="IL83" i="5"/>
  <c r="IM82" i="5"/>
  <c r="IL82" i="5"/>
  <c r="IM81" i="5"/>
  <c r="IL81" i="5"/>
  <c r="IM80" i="5"/>
  <c r="IL80" i="5"/>
  <c r="IM79" i="5"/>
  <c r="IL79" i="5"/>
  <c r="IM78" i="5"/>
  <c r="IL78" i="5"/>
  <c r="IM77" i="5"/>
  <c r="IL77" i="5"/>
  <c r="IM76" i="5"/>
  <c r="IL76" i="5"/>
  <c r="IM75" i="5"/>
  <c r="IL75" i="5"/>
  <c r="IM74" i="5"/>
  <c r="IL74" i="5"/>
  <c r="IM73" i="5"/>
  <c r="IL73" i="5"/>
  <c r="IM72" i="5"/>
  <c r="IL72" i="5"/>
  <c r="IM71" i="5"/>
  <c r="IL71" i="5"/>
  <c r="IM70" i="5"/>
  <c r="IL70" i="5"/>
  <c r="IM69" i="5"/>
  <c r="IL69" i="5"/>
  <c r="IM68" i="5"/>
  <c r="IL68" i="5"/>
  <c r="IM67" i="5"/>
  <c r="IL67" i="5"/>
  <c r="IM66" i="5"/>
  <c r="IL66" i="5"/>
  <c r="IM65" i="5"/>
  <c r="IL65" i="5"/>
  <c r="IM64" i="5"/>
  <c r="IL64" i="5"/>
  <c r="IM63" i="5"/>
  <c r="IL63" i="5"/>
  <c r="IM62" i="5"/>
  <c r="IL62" i="5"/>
  <c r="IM61" i="5"/>
  <c r="IL61" i="5"/>
  <c r="IM60" i="5"/>
  <c r="IL60" i="5"/>
  <c r="IM59" i="5"/>
  <c r="IL59" i="5"/>
  <c r="IM58" i="5"/>
  <c r="IL58" i="5"/>
  <c r="IM57" i="5"/>
  <c r="IL57" i="5"/>
  <c r="IM56" i="5"/>
  <c r="IL56" i="5"/>
  <c r="IM55" i="5"/>
  <c r="IL55" i="5"/>
  <c r="IM54" i="5"/>
  <c r="IL54" i="5"/>
  <c r="IM53" i="5"/>
  <c r="IL53" i="5"/>
  <c r="IM52" i="5"/>
  <c r="IL52" i="5"/>
  <c r="IM51" i="5"/>
  <c r="IL51" i="5"/>
  <c r="IM50" i="5"/>
  <c r="IL50" i="5"/>
  <c r="IM49" i="5"/>
  <c r="IL49" i="5"/>
  <c r="IM48" i="5"/>
  <c r="IL48" i="5"/>
  <c r="IM47" i="5"/>
  <c r="IL47" i="5"/>
  <c r="IM46" i="5"/>
  <c r="IL46" i="5"/>
  <c r="IM45" i="5"/>
  <c r="IL45" i="5"/>
  <c r="IM44" i="5"/>
  <c r="IL44" i="5"/>
  <c r="IM43" i="5"/>
  <c r="IL43" i="5"/>
  <c r="IM42" i="5"/>
  <c r="IL42" i="5"/>
  <c r="IM41" i="5"/>
  <c r="IL41" i="5"/>
  <c r="IM40" i="5"/>
  <c r="IL40" i="5"/>
  <c r="IM39" i="5"/>
  <c r="IL39" i="5"/>
  <c r="IM38" i="5"/>
  <c r="IL38" i="5"/>
  <c r="IM37" i="5"/>
  <c r="IL37" i="5"/>
  <c r="IM36" i="5"/>
  <c r="IL36" i="5"/>
  <c r="IM35" i="5"/>
  <c r="IL35" i="5"/>
  <c r="IM34" i="5"/>
  <c r="IL34" i="5"/>
  <c r="IM33" i="5"/>
  <c r="IL33" i="5"/>
  <c r="IM32" i="5"/>
  <c r="IL32" i="5"/>
  <c r="IM31" i="5"/>
  <c r="IL31" i="5"/>
  <c r="IM30" i="5"/>
  <c r="IL30" i="5"/>
  <c r="IM29" i="5"/>
  <c r="IL29" i="5"/>
  <c r="IM28" i="5"/>
  <c r="IL28" i="5"/>
  <c r="IM27" i="5"/>
  <c r="IL27" i="5"/>
  <c r="IM26" i="5"/>
  <c r="IL26" i="5"/>
  <c r="IM25" i="5"/>
  <c r="IL25" i="5"/>
  <c r="IM24" i="5"/>
  <c r="IL24" i="5"/>
  <c r="IM23" i="5"/>
  <c r="IL23" i="5"/>
  <c r="IM22" i="5"/>
  <c r="IL22" i="5"/>
  <c r="IM21" i="5"/>
  <c r="IL21" i="5"/>
  <c r="IM20" i="5"/>
  <c r="IL20" i="5"/>
  <c r="IM19" i="5"/>
  <c r="IL19" i="5"/>
  <c r="IM18" i="5"/>
  <c r="IL18" i="5"/>
  <c r="IM17" i="5"/>
  <c r="IL17" i="5"/>
  <c r="IM16" i="5"/>
  <c r="IL16" i="5"/>
  <c r="IM15" i="5"/>
  <c r="IL15" i="5"/>
  <c r="IM14" i="5"/>
  <c r="IL14" i="5"/>
  <c r="IM13" i="5"/>
  <c r="IL13" i="5"/>
  <c r="IM12" i="5"/>
  <c r="IL12" i="5"/>
  <c r="IM11" i="5"/>
  <c r="IL11" i="5"/>
  <c r="IM10" i="5"/>
  <c r="IL10" i="5"/>
  <c r="IM9" i="5"/>
  <c r="IL9" i="5"/>
  <c r="IM8" i="5"/>
  <c r="IL8" i="5"/>
  <c r="IM7" i="5"/>
  <c r="IL7" i="5"/>
  <c r="IM6" i="5"/>
  <c r="IL6" i="5"/>
  <c r="IM5" i="5"/>
  <c r="IL5" i="5"/>
  <c r="IM4" i="5"/>
  <c r="IL4" i="5"/>
  <c r="IM3" i="5"/>
  <c r="IQ20" i="5" s="1"/>
  <c r="IW37" i="5" s="1"/>
  <c r="IL3" i="5"/>
  <c r="IP20" i="5" s="1"/>
  <c r="IV37" i="5" s="1"/>
  <c r="HR213" i="5"/>
  <c r="HQ213" i="5"/>
  <c r="HR212" i="5"/>
  <c r="HQ212" i="5"/>
  <c r="HR211" i="5"/>
  <c r="HQ211" i="5"/>
  <c r="HR210" i="5"/>
  <c r="HQ210" i="5"/>
  <c r="HR209" i="5"/>
  <c r="HQ209" i="5"/>
  <c r="HR208" i="5"/>
  <c r="HQ208" i="5"/>
  <c r="HR207" i="5"/>
  <c r="HQ207" i="5"/>
  <c r="HR206" i="5"/>
  <c r="HQ206" i="5"/>
  <c r="HR205" i="5"/>
  <c r="HQ205" i="5"/>
  <c r="HR204" i="5"/>
  <c r="HQ204" i="5"/>
  <c r="HR203" i="5"/>
  <c r="HQ203" i="5"/>
  <c r="HR202" i="5"/>
  <c r="HQ202" i="5"/>
  <c r="HR201" i="5"/>
  <c r="HQ201" i="5"/>
  <c r="HR200" i="5"/>
  <c r="HQ200" i="5"/>
  <c r="HR199" i="5"/>
  <c r="HQ199" i="5"/>
  <c r="HR198" i="5"/>
  <c r="HQ198" i="5"/>
  <c r="HR197" i="5"/>
  <c r="HQ197" i="5"/>
  <c r="HR196" i="5"/>
  <c r="HQ196" i="5"/>
  <c r="HR195" i="5"/>
  <c r="HQ195" i="5"/>
  <c r="HR194" i="5"/>
  <c r="HQ194" i="5"/>
  <c r="HR193" i="5"/>
  <c r="HQ193" i="5"/>
  <c r="HR192" i="5"/>
  <c r="HQ192" i="5"/>
  <c r="HR191" i="5"/>
  <c r="HQ191" i="5"/>
  <c r="HR190" i="5"/>
  <c r="HQ190" i="5"/>
  <c r="HR189" i="5"/>
  <c r="HQ189" i="5"/>
  <c r="HR188" i="5"/>
  <c r="HQ188" i="5"/>
  <c r="HR187" i="5"/>
  <c r="HQ187" i="5"/>
  <c r="HR186" i="5"/>
  <c r="HQ186" i="5"/>
  <c r="HR185" i="5"/>
  <c r="HQ185" i="5"/>
  <c r="HR184" i="5"/>
  <c r="HQ184" i="5"/>
  <c r="HR183" i="5"/>
  <c r="HQ183" i="5"/>
  <c r="HR182" i="5"/>
  <c r="HQ182" i="5"/>
  <c r="HR181" i="5"/>
  <c r="HQ181" i="5"/>
  <c r="HR180" i="5"/>
  <c r="HQ180" i="5"/>
  <c r="HR179" i="5"/>
  <c r="HQ179" i="5"/>
  <c r="HR178" i="5"/>
  <c r="HQ178" i="5"/>
  <c r="HR177" i="5"/>
  <c r="HQ177" i="5"/>
  <c r="HR176" i="5"/>
  <c r="HQ176" i="5"/>
  <c r="HR175" i="5"/>
  <c r="HQ175" i="5"/>
  <c r="HR174" i="5"/>
  <c r="HQ174" i="5"/>
  <c r="HR173" i="5"/>
  <c r="HQ173" i="5"/>
  <c r="HR172" i="5"/>
  <c r="HQ172" i="5"/>
  <c r="HR171" i="5"/>
  <c r="HQ171" i="5"/>
  <c r="HR170" i="5"/>
  <c r="HQ170" i="5"/>
  <c r="HR169" i="5"/>
  <c r="HQ169" i="5"/>
  <c r="HR168" i="5"/>
  <c r="HQ168" i="5"/>
  <c r="HR167" i="5"/>
  <c r="HQ167" i="5"/>
  <c r="HR166" i="5"/>
  <c r="HQ166" i="5"/>
  <c r="HR165" i="5"/>
  <c r="HQ165" i="5"/>
  <c r="HR164" i="5"/>
  <c r="HQ164" i="5"/>
  <c r="HR163" i="5"/>
  <c r="HQ163" i="5"/>
  <c r="HR162" i="5"/>
  <c r="HQ162" i="5"/>
  <c r="HR161" i="5"/>
  <c r="HQ161" i="5"/>
  <c r="HR160" i="5"/>
  <c r="HQ160" i="5"/>
  <c r="HR159" i="5"/>
  <c r="HQ159" i="5"/>
  <c r="HR158" i="5"/>
  <c r="HQ158" i="5"/>
  <c r="HR157" i="5"/>
  <c r="HQ157" i="5"/>
  <c r="HR156" i="5"/>
  <c r="HQ156" i="5"/>
  <c r="HR155" i="5"/>
  <c r="HQ155" i="5"/>
  <c r="HR154" i="5"/>
  <c r="HQ154" i="5"/>
  <c r="HR153" i="5"/>
  <c r="HQ153" i="5"/>
  <c r="HR152" i="5"/>
  <c r="HQ152" i="5"/>
  <c r="HR151" i="5"/>
  <c r="HQ151" i="5"/>
  <c r="HR150" i="5"/>
  <c r="HQ150" i="5"/>
  <c r="HR149" i="5"/>
  <c r="HQ149" i="5"/>
  <c r="HR148" i="5"/>
  <c r="HQ148" i="5"/>
  <c r="HR147" i="5"/>
  <c r="HQ147" i="5"/>
  <c r="HR146" i="5"/>
  <c r="HQ146" i="5"/>
  <c r="HR145" i="5"/>
  <c r="HQ145" i="5"/>
  <c r="HR144" i="5"/>
  <c r="HQ144" i="5"/>
  <c r="HR143" i="5"/>
  <c r="HQ143" i="5"/>
  <c r="HR142" i="5"/>
  <c r="HQ142" i="5"/>
  <c r="HR141" i="5"/>
  <c r="HQ141" i="5"/>
  <c r="HR140" i="5"/>
  <c r="HQ140" i="5"/>
  <c r="HR139" i="5"/>
  <c r="HQ139" i="5"/>
  <c r="HR138" i="5"/>
  <c r="HQ138" i="5"/>
  <c r="HR137" i="5"/>
  <c r="HQ137" i="5"/>
  <c r="HR136" i="5"/>
  <c r="HQ136" i="5"/>
  <c r="HR135" i="5"/>
  <c r="HQ135" i="5"/>
  <c r="HR134" i="5"/>
  <c r="HQ134" i="5"/>
  <c r="HR133" i="5"/>
  <c r="HQ133" i="5"/>
  <c r="HR132" i="5"/>
  <c r="HQ132" i="5"/>
  <c r="HR131" i="5"/>
  <c r="HQ131" i="5"/>
  <c r="HR130" i="5"/>
  <c r="HQ130" i="5"/>
  <c r="HR129" i="5"/>
  <c r="HQ129" i="5"/>
  <c r="HR128" i="5"/>
  <c r="HQ128" i="5"/>
  <c r="HR127" i="5"/>
  <c r="HQ127" i="5"/>
  <c r="HR126" i="5"/>
  <c r="HQ126" i="5"/>
  <c r="HR125" i="5"/>
  <c r="HQ125" i="5"/>
  <c r="HR124" i="5"/>
  <c r="HQ124" i="5"/>
  <c r="HR123" i="5"/>
  <c r="HQ123" i="5"/>
  <c r="HR122" i="5"/>
  <c r="HQ122" i="5"/>
  <c r="HR121" i="5"/>
  <c r="HQ121" i="5"/>
  <c r="HR120" i="5"/>
  <c r="HQ120" i="5"/>
  <c r="HR119" i="5"/>
  <c r="HQ119" i="5"/>
  <c r="HR118" i="5"/>
  <c r="HQ118" i="5"/>
  <c r="HR117" i="5"/>
  <c r="HQ117" i="5"/>
  <c r="HR116" i="5"/>
  <c r="HQ116" i="5"/>
  <c r="HR115" i="5"/>
  <c r="HQ115" i="5"/>
  <c r="HR114" i="5"/>
  <c r="HQ114" i="5"/>
  <c r="HR113" i="5"/>
  <c r="HQ113" i="5"/>
  <c r="HR112" i="5"/>
  <c r="HQ112" i="5"/>
  <c r="HR111" i="5"/>
  <c r="HQ111" i="5"/>
  <c r="HR110" i="5"/>
  <c r="HQ110" i="5"/>
  <c r="HR109" i="5"/>
  <c r="HQ109" i="5"/>
  <c r="HR108" i="5"/>
  <c r="HQ108" i="5"/>
  <c r="HR107" i="5"/>
  <c r="HQ107" i="5"/>
  <c r="HR106" i="5"/>
  <c r="HQ106" i="5"/>
  <c r="HR105" i="5"/>
  <c r="HQ105" i="5"/>
  <c r="HR104" i="5"/>
  <c r="HQ104" i="5"/>
  <c r="HR103" i="5"/>
  <c r="HQ103" i="5"/>
  <c r="HR102" i="5"/>
  <c r="HQ102" i="5"/>
  <c r="HR101" i="5"/>
  <c r="HQ101" i="5"/>
  <c r="HR100" i="5"/>
  <c r="HQ100" i="5"/>
  <c r="HR99" i="5"/>
  <c r="HQ99" i="5"/>
  <c r="HR98" i="5"/>
  <c r="HQ98" i="5"/>
  <c r="HR97" i="5"/>
  <c r="HQ97" i="5"/>
  <c r="HR96" i="5"/>
  <c r="HQ96" i="5"/>
  <c r="HR95" i="5"/>
  <c r="HQ95" i="5"/>
  <c r="HR94" i="5"/>
  <c r="HQ94" i="5"/>
  <c r="HR93" i="5"/>
  <c r="HQ93" i="5"/>
  <c r="HR92" i="5"/>
  <c r="HQ92" i="5"/>
  <c r="HR91" i="5"/>
  <c r="HQ91" i="5"/>
  <c r="HR90" i="5"/>
  <c r="HQ90" i="5"/>
  <c r="HR89" i="5"/>
  <c r="HQ89" i="5"/>
  <c r="HR88" i="5"/>
  <c r="HQ88" i="5"/>
  <c r="HR87" i="5"/>
  <c r="HQ87" i="5"/>
  <c r="HR86" i="5"/>
  <c r="HQ86" i="5"/>
  <c r="HR85" i="5"/>
  <c r="HQ85" i="5"/>
  <c r="HR84" i="5"/>
  <c r="HQ84" i="5"/>
  <c r="HR83" i="5"/>
  <c r="HQ83" i="5"/>
  <c r="HR82" i="5"/>
  <c r="HQ82" i="5"/>
  <c r="HR81" i="5"/>
  <c r="HQ81" i="5"/>
  <c r="HR80" i="5"/>
  <c r="HQ80" i="5"/>
  <c r="HR79" i="5"/>
  <c r="HQ79" i="5"/>
  <c r="HR78" i="5"/>
  <c r="HQ78" i="5"/>
  <c r="HR77" i="5"/>
  <c r="HQ77" i="5"/>
  <c r="HR76" i="5"/>
  <c r="HQ76" i="5"/>
  <c r="HR75" i="5"/>
  <c r="HQ75" i="5"/>
  <c r="HR74" i="5"/>
  <c r="HQ74" i="5"/>
  <c r="HR73" i="5"/>
  <c r="HQ73" i="5"/>
  <c r="HR72" i="5"/>
  <c r="HQ72" i="5"/>
  <c r="HR71" i="5"/>
  <c r="HQ71" i="5"/>
  <c r="HR70" i="5"/>
  <c r="HQ70" i="5"/>
  <c r="HR69" i="5"/>
  <c r="HQ69" i="5"/>
  <c r="HR68" i="5"/>
  <c r="HQ68" i="5"/>
  <c r="HR67" i="5"/>
  <c r="HQ67" i="5"/>
  <c r="HR66" i="5"/>
  <c r="HQ66" i="5"/>
  <c r="HR65" i="5"/>
  <c r="HQ65" i="5"/>
  <c r="HR64" i="5"/>
  <c r="HQ64" i="5"/>
  <c r="HR63" i="5"/>
  <c r="HQ63" i="5"/>
  <c r="HR62" i="5"/>
  <c r="HQ62" i="5"/>
  <c r="HR61" i="5"/>
  <c r="HQ61" i="5"/>
  <c r="HR60" i="5"/>
  <c r="HQ60" i="5"/>
  <c r="HR59" i="5"/>
  <c r="HQ59" i="5"/>
  <c r="HR58" i="5"/>
  <c r="HQ58" i="5"/>
  <c r="HR57" i="5"/>
  <c r="HQ57" i="5"/>
  <c r="HR56" i="5"/>
  <c r="HQ56" i="5"/>
  <c r="HR55" i="5"/>
  <c r="HQ55" i="5"/>
  <c r="HR54" i="5"/>
  <c r="HQ54" i="5"/>
  <c r="HR53" i="5"/>
  <c r="HQ53" i="5"/>
  <c r="HR52" i="5"/>
  <c r="HQ52" i="5"/>
  <c r="HR51" i="5"/>
  <c r="HQ51" i="5"/>
  <c r="HR50" i="5"/>
  <c r="HQ50" i="5"/>
  <c r="HR49" i="5"/>
  <c r="HQ49" i="5"/>
  <c r="HR48" i="5"/>
  <c r="HQ48" i="5"/>
  <c r="HR47" i="5"/>
  <c r="HQ47" i="5"/>
  <c r="HR46" i="5"/>
  <c r="HQ46" i="5"/>
  <c r="HR45" i="5"/>
  <c r="HQ45" i="5"/>
  <c r="HR44" i="5"/>
  <c r="HQ44" i="5"/>
  <c r="HR43" i="5"/>
  <c r="HQ43" i="5"/>
  <c r="HR42" i="5"/>
  <c r="HQ42" i="5"/>
  <c r="HR41" i="5"/>
  <c r="HQ41" i="5"/>
  <c r="HR40" i="5"/>
  <c r="HQ40" i="5"/>
  <c r="HR39" i="5"/>
  <c r="HQ39" i="5"/>
  <c r="HR38" i="5"/>
  <c r="HQ38" i="5"/>
  <c r="HR37" i="5"/>
  <c r="HQ37" i="5"/>
  <c r="HR36" i="5"/>
  <c r="HQ36" i="5"/>
  <c r="HR35" i="5"/>
  <c r="HQ35" i="5"/>
  <c r="HR34" i="5"/>
  <c r="HQ34" i="5"/>
  <c r="HR33" i="5"/>
  <c r="HQ33" i="5"/>
  <c r="HR32" i="5"/>
  <c r="HQ32" i="5"/>
  <c r="HR31" i="5"/>
  <c r="HQ31" i="5"/>
  <c r="HR30" i="5"/>
  <c r="HQ30" i="5"/>
  <c r="HR29" i="5"/>
  <c r="HQ29" i="5"/>
  <c r="HR28" i="5"/>
  <c r="HQ28" i="5"/>
  <c r="HR27" i="5"/>
  <c r="HQ27" i="5"/>
  <c r="HR26" i="5"/>
  <c r="HQ26" i="5"/>
  <c r="HR25" i="5"/>
  <c r="HQ25" i="5"/>
  <c r="HR24" i="5"/>
  <c r="HQ24" i="5"/>
  <c r="HR23" i="5"/>
  <c r="HQ23" i="5"/>
  <c r="HR22" i="5"/>
  <c r="HQ22" i="5"/>
  <c r="HR21" i="5"/>
  <c r="HQ21" i="5"/>
  <c r="HR20" i="5"/>
  <c r="HQ20" i="5"/>
  <c r="HR19" i="5"/>
  <c r="HQ19" i="5"/>
  <c r="HR18" i="5"/>
  <c r="HQ18" i="5"/>
  <c r="HR17" i="5"/>
  <c r="HQ17" i="5"/>
  <c r="HR16" i="5"/>
  <c r="HQ16" i="5"/>
  <c r="HR15" i="5"/>
  <c r="HQ15" i="5"/>
  <c r="HR14" i="5"/>
  <c r="HQ14" i="5"/>
  <c r="HR13" i="5"/>
  <c r="HQ13" i="5"/>
  <c r="HR12" i="5"/>
  <c r="HQ12" i="5"/>
  <c r="HR11" i="5"/>
  <c r="HQ11" i="5"/>
  <c r="HR10" i="5"/>
  <c r="HQ10" i="5"/>
  <c r="HR9" i="5"/>
  <c r="HQ9" i="5"/>
  <c r="HR8" i="5"/>
  <c r="HQ8" i="5"/>
  <c r="HR7" i="5"/>
  <c r="HQ7" i="5"/>
  <c r="HR6" i="5"/>
  <c r="HQ6" i="5"/>
  <c r="HR5" i="5"/>
  <c r="HQ5" i="5"/>
  <c r="HR4" i="5"/>
  <c r="HQ4" i="5"/>
  <c r="HR3" i="5"/>
  <c r="HQ3" i="5"/>
  <c r="GW213" i="5"/>
  <c r="GV213" i="5"/>
  <c r="GW212" i="5"/>
  <c r="GV212" i="5"/>
  <c r="GW211" i="5"/>
  <c r="GV211" i="5"/>
  <c r="GW210" i="5"/>
  <c r="GV210" i="5"/>
  <c r="GW209" i="5"/>
  <c r="GV209" i="5"/>
  <c r="GW208" i="5"/>
  <c r="GV208" i="5"/>
  <c r="GW207" i="5"/>
  <c r="GV207" i="5"/>
  <c r="GW206" i="5"/>
  <c r="GV206" i="5"/>
  <c r="GW205" i="5"/>
  <c r="GV205" i="5"/>
  <c r="GW204" i="5"/>
  <c r="GV204" i="5"/>
  <c r="GW203" i="5"/>
  <c r="GV203" i="5"/>
  <c r="GW202" i="5"/>
  <c r="GV202" i="5"/>
  <c r="GW201" i="5"/>
  <c r="GV201" i="5"/>
  <c r="GW200" i="5"/>
  <c r="GV200" i="5"/>
  <c r="GW199" i="5"/>
  <c r="GV199" i="5"/>
  <c r="GW198" i="5"/>
  <c r="GV198" i="5"/>
  <c r="GW197" i="5"/>
  <c r="GV197" i="5"/>
  <c r="GW196" i="5"/>
  <c r="GV196" i="5"/>
  <c r="GW195" i="5"/>
  <c r="GV195" i="5"/>
  <c r="GW194" i="5"/>
  <c r="GV194" i="5"/>
  <c r="GW193" i="5"/>
  <c r="GV193" i="5"/>
  <c r="GW192" i="5"/>
  <c r="GV192" i="5"/>
  <c r="GW191" i="5"/>
  <c r="GV191" i="5"/>
  <c r="GW190" i="5"/>
  <c r="GV190" i="5"/>
  <c r="GW189" i="5"/>
  <c r="GV189" i="5"/>
  <c r="GW188" i="5"/>
  <c r="GV188" i="5"/>
  <c r="GW187" i="5"/>
  <c r="GV187" i="5"/>
  <c r="GW186" i="5"/>
  <c r="GV186" i="5"/>
  <c r="GW185" i="5"/>
  <c r="GV185" i="5"/>
  <c r="GW184" i="5"/>
  <c r="GV184" i="5"/>
  <c r="GW183" i="5"/>
  <c r="GV183" i="5"/>
  <c r="GW182" i="5"/>
  <c r="GV182" i="5"/>
  <c r="GW181" i="5"/>
  <c r="GV181" i="5"/>
  <c r="GW180" i="5"/>
  <c r="GV180" i="5"/>
  <c r="GW179" i="5"/>
  <c r="GV179" i="5"/>
  <c r="GW178" i="5"/>
  <c r="GV178" i="5"/>
  <c r="GW177" i="5"/>
  <c r="GV177" i="5"/>
  <c r="GW176" i="5"/>
  <c r="GV176" i="5"/>
  <c r="GW175" i="5"/>
  <c r="GV175" i="5"/>
  <c r="GW174" i="5"/>
  <c r="GV174" i="5"/>
  <c r="GW173" i="5"/>
  <c r="GV173" i="5"/>
  <c r="GW172" i="5"/>
  <c r="GV172" i="5"/>
  <c r="GW171" i="5"/>
  <c r="GV171" i="5"/>
  <c r="GW170" i="5"/>
  <c r="GV170" i="5"/>
  <c r="GW169" i="5"/>
  <c r="GV169" i="5"/>
  <c r="GW168" i="5"/>
  <c r="GV168" i="5"/>
  <c r="GW167" i="5"/>
  <c r="GV167" i="5"/>
  <c r="GW166" i="5"/>
  <c r="GV166" i="5"/>
  <c r="GW165" i="5"/>
  <c r="GV165" i="5"/>
  <c r="GW164" i="5"/>
  <c r="GV164" i="5"/>
  <c r="GW163" i="5"/>
  <c r="GV163" i="5"/>
  <c r="GW162" i="5"/>
  <c r="GV162" i="5"/>
  <c r="GW161" i="5"/>
  <c r="GV161" i="5"/>
  <c r="GW160" i="5"/>
  <c r="GV160" i="5"/>
  <c r="GW159" i="5"/>
  <c r="GV159" i="5"/>
  <c r="GW158" i="5"/>
  <c r="GV158" i="5"/>
  <c r="GW157" i="5"/>
  <c r="GV157" i="5"/>
  <c r="GW156" i="5"/>
  <c r="GV156" i="5"/>
  <c r="GW155" i="5"/>
  <c r="GV155" i="5"/>
  <c r="GW154" i="5"/>
  <c r="GV154" i="5"/>
  <c r="GW153" i="5"/>
  <c r="GV153" i="5"/>
  <c r="GW152" i="5"/>
  <c r="GV152" i="5"/>
  <c r="GW151" i="5"/>
  <c r="GV151" i="5"/>
  <c r="GW150" i="5"/>
  <c r="GV150" i="5"/>
  <c r="GW149" i="5"/>
  <c r="GV149" i="5"/>
  <c r="GW148" i="5"/>
  <c r="GV148" i="5"/>
  <c r="GW147" i="5"/>
  <c r="GV147" i="5"/>
  <c r="GW146" i="5"/>
  <c r="GV146" i="5"/>
  <c r="GW145" i="5"/>
  <c r="GV145" i="5"/>
  <c r="GW144" i="5"/>
  <c r="GV144" i="5"/>
  <c r="GW143" i="5"/>
  <c r="GV143" i="5"/>
  <c r="GW142" i="5"/>
  <c r="GV142" i="5"/>
  <c r="GW141" i="5"/>
  <c r="GV141" i="5"/>
  <c r="GW140" i="5"/>
  <c r="GV140" i="5"/>
  <c r="GW139" i="5"/>
  <c r="GV139" i="5"/>
  <c r="GW138" i="5"/>
  <c r="GV138" i="5"/>
  <c r="GW137" i="5"/>
  <c r="GV137" i="5"/>
  <c r="GW136" i="5"/>
  <c r="GV136" i="5"/>
  <c r="GW135" i="5"/>
  <c r="GV135" i="5"/>
  <c r="GW134" i="5"/>
  <c r="GV134" i="5"/>
  <c r="GW133" i="5"/>
  <c r="GV133" i="5"/>
  <c r="GW132" i="5"/>
  <c r="GV132" i="5"/>
  <c r="GW131" i="5"/>
  <c r="GV131" i="5"/>
  <c r="GW130" i="5"/>
  <c r="GV130" i="5"/>
  <c r="GW129" i="5"/>
  <c r="GV129" i="5"/>
  <c r="GW128" i="5"/>
  <c r="GV128" i="5"/>
  <c r="GW127" i="5"/>
  <c r="GV127" i="5"/>
  <c r="GW126" i="5"/>
  <c r="GV126" i="5"/>
  <c r="GW125" i="5"/>
  <c r="GV125" i="5"/>
  <c r="GW124" i="5"/>
  <c r="GV124" i="5"/>
  <c r="GW123" i="5"/>
  <c r="GV123" i="5"/>
  <c r="GW122" i="5"/>
  <c r="GV122" i="5"/>
  <c r="GW121" i="5"/>
  <c r="GV121" i="5"/>
  <c r="GW120" i="5"/>
  <c r="GV120" i="5"/>
  <c r="GW119" i="5"/>
  <c r="GV119" i="5"/>
  <c r="GW118" i="5"/>
  <c r="GV118" i="5"/>
  <c r="GW117" i="5"/>
  <c r="GV117" i="5"/>
  <c r="GW116" i="5"/>
  <c r="GV116" i="5"/>
  <c r="GW115" i="5"/>
  <c r="GV115" i="5"/>
  <c r="GW114" i="5"/>
  <c r="GV114" i="5"/>
  <c r="GW113" i="5"/>
  <c r="GV113" i="5"/>
  <c r="GW112" i="5"/>
  <c r="GV112" i="5"/>
  <c r="GW111" i="5"/>
  <c r="GV111" i="5"/>
  <c r="GW110" i="5"/>
  <c r="GV110" i="5"/>
  <c r="GW109" i="5"/>
  <c r="GV109" i="5"/>
  <c r="GW108" i="5"/>
  <c r="GV108" i="5"/>
  <c r="GW107" i="5"/>
  <c r="GV107" i="5"/>
  <c r="GW106" i="5"/>
  <c r="GV106" i="5"/>
  <c r="GW105" i="5"/>
  <c r="GV105" i="5"/>
  <c r="GW104" i="5"/>
  <c r="GV104" i="5"/>
  <c r="GW103" i="5"/>
  <c r="GV103" i="5"/>
  <c r="GW102" i="5"/>
  <c r="GV102" i="5"/>
  <c r="GW101" i="5"/>
  <c r="GV101" i="5"/>
  <c r="GW100" i="5"/>
  <c r="GV100" i="5"/>
  <c r="GW99" i="5"/>
  <c r="GV99" i="5"/>
  <c r="GW98" i="5"/>
  <c r="GV98" i="5"/>
  <c r="GW97" i="5"/>
  <c r="GV97" i="5"/>
  <c r="GW96" i="5"/>
  <c r="GV96" i="5"/>
  <c r="GW95" i="5"/>
  <c r="GV95" i="5"/>
  <c r="GW94" i="5"/>
  <c r="GV94" i="5"/>
  <c r="GW93" i="5"/>
  <c r="GV93" i="5"/>
  <c r="GW92" i="5"/>
  <c r="GV92" i="5"/>
  <c r="GW91" i="5"/>
  <c r="GV91" i="5"/>
  <c r="GW90" i="5"/>
  <c r="GV90" i="5"/>
  <c r="GW89" i="5"/>
  <c r="GV89" i="5"/>
  <c r="GW88" i="5"/>
  <c r="GV88" i="5"/>
  <c r="GW87" i="5"/>
  <c r="GV87" i="5"/>
  <c r="GW86" i="5"/>
  <c r="GV86" i="5"/>
  <c r="GW85" i="5"/>
  <c r="GV85" i="5"/>
  <c r="GW84" i="5"/>
  <c r="GV84" i="5"/>
  <c r="GW83" i="5"/>
  <c r="GV83" i="5"/>
  <c r="GW82" i="5"/>
  <c r="GV82" i="5"/>
  <c r="GW81" i="5"/>
  <c r="GV81" i="5"/>
  <c r="GW80" i="5"/>
  <c r="GV80" i="5"/>
  <c r="GW79" i="5"/>
  <c r="GV79" i="5"/>
  <c r="GW78" i="5"/>
  <c r="GV78" i="5"/>
  <c r="GW77" i="5"/>
  <c r="GV77" i="5"/>
  <c r="GW76" i="5"/>
  <c r="GV76" i="5"/>
  <c r="GW75" i="5"/>
  <c r="GV75" i="5"/>
  <c r="GW74" i="5"/>
  <c r="GV74" i="5"/>
  <c r="GW73" i="5"/>
  <c r="GV73" i="5"/>
  <c r="GW72" i="5"/>
  <c r="GV72" i="5"/>
  <c r="GW71" i="5"/>
  <c r="GV71" i="5"/>
  <c r="GW70" i="5"/>
  <c r="GV70" i="5"/>
  <c r="GW69" i="5"/>
  <c r="GV69" i="5"/>
  <c r="GW68" i="5"/>
  <c r="GV68" i="5"/>
  <c r="GW67" i="5"/>
  <c r="GV67" i="5"/>
  <c r="GW66" i="5"/>
  <c r="GV66" i="5"/>
  <c r="GW65" i="5"/>
  <c r="GV65" i="5"/>
  <c r="GW64" i="5"/>
  <c r="GV64" i="5"/>
  <c r="GW63" i="5"/>
  <c r="GV63" i="5"/>
  <c r="GW62" i="5"/>
  <c r="GV62" i="5"/>
  <c r="GW61" i="5"/>
  <c r="GV61" i="5"/>
  <c r="GW60" i="5"/>
  <c r="GV60" i="5"/>
  <c r="GW59" i="5"/>
  <c r="GV59" i="5"/>
  <c r="GW58" i="5"/>
  <c r="GV58" i="5"/>
  <c r="GW57" i="5"/>
  <c r="GV57" i="5"/>
  <c r="GW56" i="5"/>
  <c r="GV56" i="5"/>
  <c r="GW55" i="5"/>
  <c r="GV55" i="5"/>
  <c r="GW54" i="5"/>
  <c r="GV54" i="5"/>
  <c r="GW53" i="5"/>
  <c r="GV53" i="5"/>
  <c r="GW52" i="5"/>
  <c r="GV52" i="5"/>
  <c r="GW51" i="5"/>
  <c r="GV51" i="5"/>
  <c r="GW50" i="5"/>
  <c r="GV50" i="5"/>
  <c r="GW49" i="5"/>
  <c r="GV49" i="5"/>
  <c r="GW48" i="5"/>
  <c r="GV48" i="5"/>
  <c r="GW47" i="5"/>
  <c r="GV47" i="5"/>
  <c r="GW46" i="5"/>
  <c r="GV46" i="5"/>
  <c r="GW45" i="5"/>
  <c r="GV45" i="5"/>
  <c r="GW44" i="5"/>
  <c r="GV44" i="5"/>
  <c r="GW43" i="5"/>
  <c r="GV43" i="5"/>
  <c r="GW42" i="5"/>
  <c r="GV42" i="5"/>
  <c r="GW41" i="5"/>
  <c r="GV41" i="5"/>
  <c r="GW40" i="5"/>
  <c r="GV40" i="5"/>
  <c r="GW39" i="5"/>
  <c r="GV39" i="5"/>
  <c r="GW38" i="5"/>
  <c r="GV38" i="5"/>
  <c r="GW37" i="5"/>
  <c r="GV37" i="5"/>
  <c r="GW36" i="5"/>
  <c r="GV36" i="5"/>
  <c r="GW35" i="5"/>
  <c r="GV35" i="5"/>
  <c r="GW34" i="5"/>
  <c r="GV34" i="5"/>
  <c r="GW33" i="5"/>
  <c r="GV33" i="5"/>
  <c r="GW32" i="5"/>
  <c r="GV32" i="5"/>
  <c r="GW31" i="5"/>
  <c r="GV31" i="5"/>
  <c r="GW30" i="5"/>
  <c r="GV30" i="5"/>
  <c r="GW29" i="5"/>
  <c r="GV29" i="5"/>
  <c r="GW28" i="5"/>
  <c r="GV28" i="5"/>
  <c r="GW27" i="5"/>
  <c r="GV27" i="5"/>
  <c r="GW26" i="5"/>
  <c r="GV26" i="5"/>
  <c r="GW25" i="5"/>
  <c r="GV25" i="5"/>
  <c r="GW24" i="5"/>
  <c r="GV24" i="5"/>
  <c r="GW23" i="5"/>
  <c r="GV23" i="5"/>
  <c r="GW22" i="5"/>
  <c r="GV22" i="5"/>
  <c r="GW21" i="5"/>
  <c r="GV21" i="5"/>
  <c r="GW20" i="5"/>
  <c r="GV20" i="5"/>
  <c r="GW19" i="5"/>
  <c r="GV19" i="5"/>
  <c r="GW18" i="5"/>
  <c r="GV18" i="5"/>
  <c r="GW17" i="5"/>
  <c r="GV17" i="5"/>
  <c r="GW16" i="5"/>
  <c r="GV16" i="5"/>
  <c r="GW15" i="5"/>
  <c r="GV15" i="5"/>
  <c r="GW14" i="5"/>
  <c r="GV14" i="5"/>
  <c r="GW13" i="5"/>
  <c r="GV13" i="5"/>
  <c r="GW12" i="5"/>
  <c r="GV12" i="5"/>
  <c r="GW11" i="5"/>
  <c r="GV11" i="5"/>
  <c r="GW10" i="5"/>
  <c r="GV10" i="5"/>
  <c r="GW9" i="5"/>
  <c r="GV9" i="5"/>
  <c r="GW8" i="5"/>
  <c r="GV8" i="5"/>
  <c r="GW7" i="5"/>
  <c r="GV7" i="5"/>
  <c r="GW6" i="5"/>
  <c r="GV6" i="5"/>
  <c r="GW5" i="5"/>
  <c r="GV5" i="5"/>
  <c r="GW4" i="5"/>
  <c r="GV4" i="5"/>
  <c r="GW3" i="5"/>
  <c r="GV3" i="5"/>
  <c r="GZ20" i="5" s="1"/>
  <c r="HF37" i="5" s="1"/>
  <c r="GB213" i="5"/>
  <c r="GA213" i="5"/>
  <c r="GB212" i="5"/>
  <c r="GA212" i="5"/>
  <c r="GB211" i="5"/>
  <c r="GA211" i="5"/>
  <c r="GB210" i="5"/>
  <c r="GA210" i="5"/>
  <c r="GB209" i="5"/>
  <c r="GA209" i="5"/>
  <c r="GB208" i="5"/>
  <c r="GA208" i="5"/>
  <c r="GB207" i="5"/>
  <c r="GA207" i="5"/>
  <c r="GB206" i="5"/>
  <c r="GA206" i="5"/>
  <c r="GB205" i="5"/>
  <c r="GA205" i="5"/>
  <c r="GB204" i="5"/>
  <c r="GA204" i="5"/>
  <c r="GB203" i="5"/>
  <c r="GA203" i="5"/>
  <c r="GB202" i="5"/>
  <c r="GA202" i="5"/>
  <c r="GB201" i="5"/>
  <c r="GA201" i="5"/>
  <c r="GB200" i="5"/>
  <c r="GA200" i="5"/>
  <c r="GB199" i="5"/>
  <c r="GA199" i="5"/>
  <c r="GB198" i="5"/>
  <c r="GA198" i="5"/>
  <c r="GB197" i="5"/>
  <c r="GA197" i="5"/>
  <c r="GB196" i="5"/>
  <c r="GA196" i="5"/>
  <c r="GB195" i="5"/>
  <c r="GA195" i="5"/>
  <c r="GB194" i="5"/>
  <c r="GA194" i="5"/>
  <c r="GB193" i="5"/>
  <c r="GA193" i="5"/>
  <c r="GB192" i="5"/>
  <c r="GA192" i="5"/>
  <c r="GB191" i="5"/>
  <c r="GA191" i="5"/>
  <c r="GB190" i="5"/>
  <c r="GA190" i="5"/>
  <c r="GB189" i="5"/>
  <c r="GA189" i="5"/>
  <c r="GB188" i="5"/>
  <c r="GA188" i="5"/>
  <c r="GB187" i="5"/>
  <c r="GA187" i="5"/>
  <c r="GB186" i="5"/>
  <c r="GA186" i="5"/>
  <c r="GB185" i="5"/>
  <c r="GA185" i="5"/>
  <c r="GB184" i="5"/>
  <c r="GA184" i="5"/>
  <c r="GB183" i="5"/>
  <c r="GA183" i="5"/>
  <c r="GB182" i="5"/>
  <c r="GA182" i="5"/>
  <c r="GB181" i="5"/>
  <c r="GA181" i="5"/>
  <c r="GB180" i="5"/>
  <c r="GA180" i="5"/>
  <c r="GB179" i="5"/>
  <c r="GA179" i="5"/>
  <c r="GB178" i="5"/>
  <c r="GA178" i="5"/>
  <c r="GB177" i="5"/>
  <c r="GA177" i="5"/>
  <c r="GB176" i="5"/>
  <c r="GA176" i="5"/>
  <c r="GB175" i="5"/>
  <c r="GA175" i="5"/>
  <c r="GB174" i="5"/>
  <c r="GA174" i="5"/>
  <c r="GB173" i="5"/>
  <c r="GA173" i="5"/>
  <c r="GB172" i="5"/>
  <c r="GA172" i="5"/>
  <c r="GB171" i="5"/>
  <c r="GA171" i="5"/>
  <c r="GB170" i="5"/>
  <c r="GA170" i="5"/>
  <c r="GB169" i="5"/>
  <c r="GA169" i="5"/>
  <c r="GB168" i="5"/>
  <c r="GA168" i="5"/>
  <c r="GB167" i="5"/>
  <c r="GA167" i="5"/>
  <c r="GB166" i="5"/>
  <c r="GA166" i="5"/>
  <c r="GB165" i="5"/>
  <c r="GA165" i="5"/>
  <c r="GB164" i="5"/>
  <c r="GA164" i="5"/>
  <c r="GB163" i="5"/>
  <c r="GA163" i="5"/>
  <c r="GB162" i="5"/>
  <c r="GA162" i="5"/>
  <c r="GB161" i="5"/>
  <c r="GA161" i="5"/>
  <c r="GB160" i="5"/>
  <c r="GA160" i="5"/>
  <c r="GB159" i="5"/>
  <c r="GA159" i="5"/>
  <c r="GB158" i="5"/>
  <c r="GA158" i="5"/>
  <c r="GB157" i="5"/>
  <c r="GA157" i="5"/>
  <c r="GB156" i="5"/>
  <c r="GA156" i="5"/>
  <c r="GB155" i="5"/>
  <c r="GA155" i="5"/>
  <c r="GB154" i="5"/>
  <c r="GA154" i="5"/>
  <c r="GB153" i="5"/>
  <c r="GA153" i="5"/>
  <c r="GB152" i="5"/>
  <c r="GA152" i="5"/>
  <c r="GB151" i="5"/>
  <c r="GA151" i="5"/>
  <c r="GB150" i="5"/>
  <c r="GA150" i="5"/>
  <c r="GB149" i="5"/>
  <c r="GA149" i="5"/>
  <c r="GB148" i="5"/>
  <c r="GA148" i="5"/>
  <c r="GB147" i="5"/>
  <c r="GA147" i="5"/>
  <c r="GB146" i="5"/>
  <c r="GA146" i="5"/>
  <c r="GB145" i="5"/>
  <c r="GA145" i="5"/>
  <c r="GB144" i="5"/>
  <c r="GA144" i="5"/>
  <c r="GB143" i="5"/>
  <c r="GA143" i="5"/>
  <c r="GB142" i="5"/>
  <c r="GA142" i="5"/>
  <c r="GB141" i="5"/>
  <c r="GA141" i="5"/>
  <c r="GB140" i="5"/>
  <c r="GA140" i="5"/>
  <c r="GB139" i="5"/>
  <c r="GA139" i="5"/>
  <c r="GB138" i="5"/>
  <c r="GA138" i="5"/>
  <c r="GB137" i="5"/>
  <c r="GA137" i="5"/>
  <c r="GB136" i="5"/>
  <c r="GA136" i="5"/>
  <c r="GB135" i="5"/>
  <c r="GA135" i="5"/>
  <c r="GB134" i="5"/>
  <c r="GA134" i="5"/>
  <c r="GB133" i="5"/>
  <c r="GA133" i="5"/>
  <c r="GB132" i="5"/>
  <c r="GA132" i="5"/>
  <c r="GB131" i="5"/>
  <c r="GA131" i="5"/>
  <c r="GB130" i="5"/>
  <c r="GA130" i="5"/>
  <c r="GB129" i="5"/>
  <c r="GA129" i="5"/>
  <c r="GB128" i="5"/>
  <c r="GA128" i="5"/>
  <c r="GB127" i="5"/>
  <c r="GA127" i="5"/>
  <c r="GB126" i="5"/>
  <c r="GA126" i="5"/>
  <c r="GB125" i="5"/>
  <c r="GA125" i="5"/>
  <c r="GB124" i="5"/>
  <c r="GA124" i="5"/>
  <c r="GB123" i="5"/>
  <c r="GA123" i="5"/>
  <c r="GB122" i="5"/>
  <c r="GA122" i="5"/>
  <c r="GB121" i="5"/>
  <c r="GA121" i="5"/>
  <c r="GB120" i="5"/>
  <c r="GA120" i="5"/>
  <c r="GB119" i="5"/>
  <c r="GA119" i="5"/>
  <c r="GB118" i="5"/>
  <c r="GA118" i="5"/>
  <c r="GB117" i="5"/>
  <c r="GA117" i="5"/>
  <c r="GB116" i="5"/>
  <c r="GA116" i="5"/>
  <c r="GB115" i="5"/>
  <c r="GA115" i="5"/>
  <c r="GB114" i="5"/>
  <c r="GA114" i="5"/>
  <c r="GB113" i="5"/>
  <c r="GA113" i="5"/>
  <c r="GB112" i="5"/>
  <c r="GA112" i="5"/>
  <c r="GB111" i="5"/>
  <c r="GA111" i="5"/>
  <c r="GB110" i="5"/>
  <c r="GA110" i="5"/>
  <c r="GB109" i="5"/>
  <c r="GA109" i="5"/>
  <c r="GB108" i="5"/>
  <c r="GA108" i="5"/>
  <c r="GB107" i="5"/>
  <c r="GA107" i="5"/>
  <c r="GB106" i="5"/>
  <c r="GA106" i="5"/>
  <c r="GB105" i="5"/>
  <c r="GA105" i="5"/>
  <c r="GB104" i="5"/>
  <c r="GA104" i="5"/>
  <c r="GB103" i="5"/>
  <c r="GA103" i="5"/>
  <c r="GB102" i="5"/>
  <c r="GA102" i="5"/>
  <c r="GB101" i="5"/>
  <c r="GA101" i="5"/>
  <c r="GB100" i="5"/>
  <c r="GA100" i="5"/>
  <c r="GB99" i="5"/>
  <c r="GA99" i="5"/>
  <c r="GB98" i="5"/>
  <c r="GA98" i="5"/>
  <c r="GB97" i="5"/>
  <c r="GA97" i="5"/>
  <c r="GB96" i="5"/>
  <c r="GA96" i="5"/>
  <c r="GB95" i="5"/>
  <c r="GA95" i="5"/>
  <c r="GB94" i="5"/>
  <c r="GA94" i="5"/>
  <c r="GB93" i="5"/>
  <c r="GA93" i="5"/>
  <c r="GB92" i="5"/>
  <c r="GA92" i="5"/>
  <c r="GB91" i="5"/>
  <c r="GA91" i="5"/>
  <c r="GB90" i="5"/>
  <c r="GA90" i="5"/>
  <c r="GB89" i="5"/>
  <c r="GA89" i="5"/>
  <c r="GB88" i="5"/>
  <c r="GA88" i="5"/>
  <c r="GB87" i="5"/>
  <c r="GA87" i="5"/>
  <c r="GB86" i="5"/>
  <c r="GA86" i="5"/>
  <c r="GB85" i="5"/>
  <c r="GA85" i="5"/>
  <c r="GB84" i="5"/>
  <c r="GA84" i="5"/>
  <c r="GB83" i="5"/>
  <c r="GA83" i="5"/>
  <c r="GB82" i="5"/>
  <c r="GA82" i="5"/>
  <c r="GB81" i="5"/>
  <c r="GA81" i="5"/>
  <c r="GB80" i="5"/>
  <c r="GA80" i="5"/>
  <c r="GB79" i="5"/>
  <c r="GA79" i="5"/>
  <c r="GB78" i="5"/>
  <c r="GA78" i="5"/>
  <c r="GB77" i="5"/>
  <c r="GA77" i="5"/>
  <c r="GB76" i="5"/>
  <c r="GA76" i="5"/>
  <c r="GB75" i="5"/>
  <c r="GA75" i="5"/>
  <c r="GB74" i="5"/>
  <c r="GA74" i="5"/>
  <c r="GB73" i="5"/>
  <c r="GA73" i="5"/>
  <c r="GB72" i="5"/>
  <c r="GA72" i="5"/>
  <c r="GB71" i="5"/>
  <c r="GA71" i="5"/>
  <c r="GB70" i="5"/>
  <c r="GA70" i="5"/>
  <c r="GB69" i="5"/>
  <c r="GA69" i="5"/>
  <c r="GB68" i="5"/>
  <c r="GA68" i="5"/>
  <c r="GB67" i="5"/>
  <c r="GA67" i="5"/>
  <c r="GB66" i="5"/>
  <c r="GA66" i="5"/>
  <c r="GB65" i="5"/>
  <c r="GA65" i="5"/>
  <c r="GB64" i="5"/>
  <c r="GA64" i="5"/>
  <c r="GB63" i="5"/>
  <c r="GA63" i="5"/>
  <c r="GB62" i="5"/>
  <c r="GA62" i="5"/>
  <c r="GB61" i="5"/>
  <c r="GA61" i="5"/>
  <c r="GB60" i="5"/>
  <c r="GA60" i="5"/>
  <c r="GB59" i="5"/>
  <c r="GA59" i="5"/>
  <c r="GB58" i="5"/>
  <c r="GA58" i="5"/>
  <c r="GB57" i="5"/>
  <c r="GA57" i="5"/>
  <c r="GB56" i="5"/>
  <c r="GA56" i="5"/>
  <c r="GB55" i="5"/>
  <c r="GA55" i="5"/>
  <c r="GB54" i="5"/>
  <c r="GA54" i="5"/>
  <c r="GB53" i="5"/>
  <c r="GA53" i="5"/>
  <c r="GB52" i="5"/>
  <c r="GA52" i="5"/>
  <c r="GB51" i="5"/>
  <c r="GA51" i="5"/>
  <c r="GB50" i="5"/>
  <c r="GA50" i="5"/>
  <c r="GB49" i="5"/>
  <c r="GA49" i="5"/>
  <c r="GB48" i="5"/>
  <c r="GA48" i="5"/>
  <c r="GB47" i="5"/>
  <c r="GA47" i="5"/>
  <c r="GB46" i="5"/>
  <c r="GA46" i="5"/>
  <c r="GB45" i="5"/>
  <c r="GA45" i="5"/>
  <c r="GB44" i="5"/>
  <c r="GA44" i="5"/>
  <c r="GB43" i="5"/>
  <c r="GA43" i="5"/>
  <c r="GB42" i="5"/>
  <c r="GA42" i="5"/>
  <c r="GB41" i="5"/>
  <c r="GA41" i="5"/>
  <c r="GB40" i="5"/>
  <c r="GA40" i="5"/>
  <c r="GB39" i="5"/>
  <c r="GA39" i="5"/>
  <c r="GB38" i="5"/>
  <c r="GA38" i="5"/>
  <c r="GB37" i="5"/>
  <c r="GA37" i="5"/>
  <c r="GB36" i="5"/>
  <c r="GA36" i="5"/>
  <c r="GB35" i="5"/>
  <c r="GA35" i="5"/>
  <c r="GB34" i="5"/>
  <c r="GA34" i="5"/>
  <c r="GB33" i="5"/>
  <c r="GA33" i="5"/>
  <c r="GB32" i="5"/>
  <c r="GA32" i="5"/>
  <c r="GB31" i="5"/>
  <c r="GA31" i="5"/>
  <c r="GB30" i="5"/>
  <c r="GA30" i="5"/>
  <c r="GB29" i="5"/>
  <c r="GA29" i="5"/>
  <c r="GB28" i="5"/>
  <c r="GA28" i="5"/>
  <c r="GB27" i="5"/>
  <c r="GA27" i="5"/>
  <c r="GB26" i="5"/>
  <c r="GA26" i="5"/>
  <c r="GB25" i="5"/>
  <c r="GA25" i="5"/>
  <c r="GB24" i="5"/>
  <c r="GA24" i="5"/>
  <c r="GB23" i="5"/>
  <c r="GA23" i="5"/>
  <c r="GB22" i="5"/>
  <c r="GA22" i="5"/>
  <c r="GB21" i="5"/>
  <c r="GA21" i="5"/>
  <c r="GB20" i="5"/>
  <c r="GA20" i="5"/>
  <c r="GB19" i="5"/>
  <c r="GA19" i="5"/>
  <c r="GB18" i="5"/>
  <c r="GA18" i="5"/>
  <c r="GB17" i="5"/>
  <c r="GA17" i="5"/>
  <c r="GB16" i="5"/>
  <c r="GA16" i="5"/>
  <c r="GB15" i="5"/>
  <c r="GA15" i="5"/>
  <c r="GB14" i="5"/>
  <c r="GA14" i="5"/>
  <c r="GB13" i="5"/>
  <c r="GA13" i="5"/>
  <c r="GB12" i="5"/>
  <c r="GA12" i="5"/>
  <c r="GB11" i="5"/>
  <c r="GA11" i="5"/>
  <c r="GB10" i="5"/>
  <c r="GA10" i="5"/>
  <c r="GB9" i="5"/>
  <c r="GA9" i="5"/>
  <c r="GB8" i="5"/>
  <c r="GA8" i="5"/>
  <c r="GB7" i="5"/>
  <c r="GA7" i="5"/>
  <c r="GB6" i="5"/>
  <c r="GA6" i="5"/>
  <c r="GB5" i="5"/>
  <c r="GA5" i="5"/>
  <c r="GB4" i="5"/>
  <c r="GA4" i="5"/>
  <c r="GB3" i="5"/>
  <c r="GF3" i="5" s="1"/>
  <c r="GA3" i="5"/>
  <c r="GE3" i="5" s="1"/>
  <c r="FG213" i="5"/>
  <c r="FF213" i="5"/>
  <c r="FG212" i="5"/>
  <c r="FF212" i="5"/>
  <c r="FG211" i="5"/>
  <c r="FF211" i="5"/>
  <c r="FG210" i="5"/>
  <c r="FF210" i="5"/>
  <c r="FG209" i="5"/>
  <c r="FF209" i="5"/>
  <c r="FG208" i="5"/>
  <c r="FF208" i="5"/>
  <c r="FG207" i="5"/>
  <c r="FF207" i="5"/>
  <c r="FG206" i="5"/>
  <c r="FF206" i="5"/>
  <c r="FG205" i="5"/>
  <c r="FF205" i="5"/>
  <c r="FG204" i="5"/>
  <c r="FF204" i="5"/>
  <c r="FG203" i="5"/>
  <c r="FF203" i="5"/>
  <c r="FG202" i="5"/>
  <c r="FF202" i="5"/>
  <c r="FG201" i="5"/>
  <c r="FF201" i="5"/>
  <c r="FG200" i="5"/>
  <c r="FF200" i="5"/>
  <c r="FG199" i="5"/>
  <c r="FF199" i="5"/>
  <c r="FG198" i="5"/>
  <c r="FF198" i="5"/>
  <c r="FG197" i="5"/>
  <c r="FF197" i="5"/>
  <c r="FG196" i="5"/>
  <c r="FF196" i="5"/>
  <c r="FG195" i="5"/>
  <c r="FF195" i="5"/>
  <c r="FG194" i="5"/>
  <c r="FF194" i="5"/>
  <c r="FG193" i="5"/>
  <c r="FF193" i="5"/>
  <c r="FG192" i="5"/>
  <c r="FF192" i="5"/>
  <c r="FG191" i="5"/>
  <c r="FF191" i="5"/>
  <c r="FG190" i="5"/>
  <c r="FF190" i="5"/>
  <c r="FG189" i="5"/>
  <c r="FF189" i="5"/>
  <c r="FG188" i="5"/>
  <c r="FF188" i="5"/>
  <c r="FG187" i="5"/>
  <c r="FF187" i="5"/>
  <c r="FG186" i="5"/>
  <c r="FF186" i="5"/>
  <c r="FG185" i="5"/>
  <c r="FF185" i="5"/>
  <c r="FG184" i="5"/>
  <c r="FF184" i="5"/>
  <c r="FG183" i="5"/>
  <c r="FF183" i="5"/>
  <c r="FG182" i="5"/>
  <c r="FF182" i="5"/>
  <c r="FG181" i="5"/>
  <c r="FF181" i="5"/>
  <c r="FG180" i="5"/>
  <c r="FF180" i="5"/>
  <c r="FG179" i="5"/>
  <c r="FF179" i="5"/>
  <c r="FG178" i="5"/>
  <c r="FF178" i="5"/>
  <c r="FG177" i="5"/>
  <c r="FF177" i="5"/>
  <c r="FG176" i="5"/>
  <c r="FF176" i="5"/>
  <c r="FG175" i="5"/>
  <c r="FF175" i="5"/>
  <c r="FG174" i="5"/>
  <c r="FF174" i="5"/>
  <c r="FG173" i="5"/>
  <c r="FF173" i="5"/>
  <c r="FG172" i="5"/>
  <c r="FF172" i="5"/>
  <c r="FG171" i="5"/>
  <c r="FF171" i="5"/>
  <c r="FG170" i="5"/>
  <c r="FF170" i="5"/>
  <c r="FG169" i="5"/>
  <c r="FF169" i="5"/>
  <c r="FG168" i="5"/>
  <c r="FF168" i="5"/>
  <c r="FG167" i="5"/>
  <c r="FF167" i="5"/>
  <c r="FG166" i="5"/>
  <c r="FF166" i="5"/>
  <c r="FG165" i="5"/>
  <c r="FF165" i="5"/>
  <c r="FG164" i="5"/>
  <c r="FF164" i="5"/>
  <c r="FG163" i="5"/>
  <c r="FF163" i="5"/>
  <c r="FG162" i="5"/>
  <c r="FF162" i="5"/>
  <c r="FG161" i="5"/>
  <c r="FF161" i="5"/>
  <c r="FG160" i="5"/>
  <c r="FF160" i="5"/>
  <c r="FG159" i="5"/>
  <c r="FF159" i="5"/>
  <c r="FG158" i="5"/>
  <c r="FF158" i="5"/>
  <c r="FG157" i="5"/>
  <c r="FF157" i="5"/>
  <c r="FG156" i="5"/>
  <c r="FF156" i="5"/>
  <c r="FG155" i="5"/>
  <c r="FF155" i="5"/>
  <c r="FG154" i="5"/>
  <c r="FF154" i="5"/>
  <c r="FG153" i="5"/>
  <c r="FF153" i="5"/>
  <c r="FG152" i="5"/>
  <c r="FF152" i="5"/>
  <c r="FG151" i="5"/>
  <c r="FF151" i="5"/>
  <c r="FG150" i="5"/>
  <c r="FF150" i="5"/>
  <c r="FG149" i="5"/>
  <c r="FF149" i="5"/>
  <c r="FG148" i="5"/>
  <c r="FF148" i="5"/>
  <c r="FG147" i="5"/>
  <c r="FF147" i="5"/>
  <c r="FG146" i="5"/>
  <c r="FF146" i="5"/>
  <c r="FG145" i="5"/>
  <c r="FF145" i="5"/>
  <c r="FG144" i="5"/>
  <c r="FF144" i="5"/>
  <c r="FG143" i="5"/>
  <c r="FF143" i="5"/>
  <c r="FG142" i="5"/>
  <c r="FF142" i="5"/>
  <c r="FG141" i="5"/>
  <c r="FF141" i="5"/>
  <c r="FG140" i="5"/>
  <c r="FF140" i="5"/>
  <c r="FG139" i="5"/>
  <c r="FF139" i="5"/>
  <c r="FG138" i="5"/>
  <c r="FF138" i="5"/>
  <c r="FG137" i="5"/>
  <c r="FF137" i="5"/>
  <c r="FG136" i="5"/>
  <c r="FF136" i="5"/>
  <c r="FG135" i="5"/>
  <c r="FF135" i="5"/>
  <c r="FG134" i="5"/>
  <c r="FF134" i="5"/>
  <c r="FG133" i="5"/>
  <c r="FF133" i="5"/>
  <c r="FG132" i="5"/>
  <c r="FF132" i="5"/>
  <c r="FG131" i="5"/>
  <c r="FF131" i="5"/>
  <c r="FG130" i="5"/>
  <c r="FF130" i="5"/>
  <c r="FG129" i="5"/>
  <c r="FF129" i="5"/>
  <c r="FG128" i="5"/>
  <c r="FF128" i="5"/>
  <c r="FG127" i="5"/>
  <c r="FF127" i="5"/>
  <c r="FG126" i="5"/>
  <c r="FF126" i="5"/>
  <c r="FG125" i="5"/>
  <c r="FF125" i="5"/>
  <c r="FG124" i="5"/>
  <c r="FF124" i="5"/>
  <c r="FG123" i="5"/>
  <c r="FF123" i="5"/>
  <c r="FG122" i="5"/>
  <c r="FF122" i="5"/>
  <c r="FG121" i="5"/>
  <c r="FF121" i="5"/>
  <c r="FG120" i="5"/>
  <c r="FF120" i="5"/>
  <c r="FG119" i="5"/>
  <c r="FF119" i="5"/>
  <c r="FG118" i="5"/>
  <c r="FF118" i="5"/>
  <c r="FG117" i="5"/>
  <c r="FF117" i="5"/>
  <c r="FG116" i="5"/>
  <c r="FF116" i="5"/>
  <c r="FG115" i="5"/>
  <c r="FF115" i="5"/>
  <c r="FG114" i="5"/>
  <c r="FF114" i="5"/>
  <c r="FG113" i="5"/>
  <c r="FF113" i="5"/>
  <c r="FG112" i="5"/>
  <c r="FF112" i="5"/>
  <c r="FG111" i="5"/>
  <c r="FF111" i="5"/>
  <c r="FG110" i="5"/>
  <c r="FF110" i="5"/>
  <c r="FG109" i="5"/>
  <c r="FF109" i="5"/>
  <c r="FG108" i="5"/>
  <c r="FF108" i="5"/>
  <c r="FG107" i="5"/>
  <c r="FF107" i="5"/>
  <c r="FG106" i="5"/>
  <c r="FF106" i="5"/>
  <c r="FG105" i="5"/>
  <c r="FF105" i="5"/>
  <c r="FG104" i="5"/>
  <c r="FF104" i="5"/>
  <c r="FG103" i="5"/>
  <c r="FF103" i="5"/>
  <c r="FG102" i="5"/>
  <c r="FF102" i="5"/>
  <c r="FG101" i="5"/>
  <c r="FF101" i="5"/>
  <c r="FG100" i="5"/>
  <c r="FF100" i="5"/>
  <c r="FG99" i="5"/>
  <c r="FF99" i="5"/>
  <c r="FG98" i="5"/>
  <c r="FF98" i="5"/>
  <c r="FG97" i="5"/>
  <c r="FF97" i="5"/>
  <c r="FG96" i="5"/>
  <c r="FF96" i="5"/>
  <c r="FG95" i="5"/>
  <c r="FF95" i="5"/>
  <c r="FG94" i="5"/>
  <c r="FF94" i="5"/>
  <c r="FG93" i="5"/>
  <c r="FF93" i="5"/>
  <c r="FG92" i="5"/>
  <c r="FF92" i="5"/>
  <c r="FG91" i="5"/>
  <c r="FF91" i="5"/>
  <c r="FG90" i="5"/>
  <c r="FF90" i="5"/>
  <c r="FG89" i="5"/>
  <c r="FF89" i="5"/>
  <c r="FG88" i="5"/>
  <c r="FF88" i="5"/>
  <c r="FG87" i="5"/>
  <c r="FF87" i="5"/>
  <c r="FG86" i="5"/>
  <c r="FF86" i="5"/>
  <c r="FG85" i="5"/>
  <c r="FF85" i="5"/>
  <c r="FG84" i="5"/>
  <c r="FF84" i="5"/>
  <c r="FG83" i="5"/>
  <c r="FF83" i="5"/>
  <c r="FG82" i="5"/>
  <c r="FF82" i="5"/>
  <c r="FG81" i="5"/>
  <c r="FF81" i="5"/>
  <c r="FG80" i="5"/>
  <c r="FF80" i="5"/>
  <c r="FG79" i="5"/>
  <c r="FF79" i="5"/>
  <c r="FG78" i="5"/>
  <c r="FF78" i="5"/>
  <c r="FG77" i="5"/>
  <c r="FF77" i="5"/>
  <c r="FG76" i="5"/>
  <c r="FF76" i="5"/>
  <c r="FG75" i="5"/>
  <c r="FF75" i="5"/>
  <c r="FG74" i="5"/>
  <c r="FF74" i="5"/>
  <c r="FG73" i="5"/>
  <c r="FF73" i="5"/>
  <c r="FG72" i="5"/>
  <c r="FF72" i="5"/>
  <c r="FG71" i="5"/>
  <c r="FF71" i="5"/>
  <c r="FG70" i="5"/>
  <c r="FF70" i="5"/>
  <c r="FG69" i="5"/>
  <c r="FF69" i="5"/>
  <c r="FG68" i="5"/>
  <c r="FF68" i="5"/>
  <c r="FG67" i="5"/>
  <c r="FF67" i="5"/>
  <c r="FG66" i="5"/>
  <c r="FF66" i="5"/>
  <c r="FG65" i="5"/>
  <c r="FF65" i="5"/>
  <c r="FG64" i="5"/>
  <c r="FF64" i="5"/>
  <c r="FG63" i="5"/>
  <c r="FF63" i="5"/>
  <c r="FG62" i="5"/>
  <c r="FF62" i="5"/>
  <c r="FG61" i="5"/>
  <c r="FF61" i="5"/>
  <c r="FG60" i="5"/>
  <c r="FF60" i="5"/>
  <c r="FG59" i="5"/>
  <c r="FF59" i="5"/>
  <c r="FG58" i="5"/>
  <c r="FF58" i="5"/>
  <c r="FG57" i="5"/>
  <c r="FF57" i="5"/>
  <c r="FG56" i="5"/>
  <c r="FF56" i="5"/>
  <c r="FG55" i="5"/>
  <c r="FF55" i="5"/>
  <c r="FG54" i="5"/>
  <c r="FF54" i="5"/>
  <c r="FG53" i="5"/>
  <c r="FF53" i="5"/>
  <c r="FG52" i="5"/>
  <c r="FF52" i="5"/>
  <c r="FG51" i="5"/>
  <c r="FF51" i="5"/>
  <c r="FG50" i="5"/>
  <c r="FF50" i="5"/>
  <c r="FG49" i="5"/>
  <c r="FF49" i="5"/>
  <c r="FG48" i="5"/>
  <c r="FF48" i="5"/>
  <c r="FG47" i="5"/>
  <c r="FF47" i="5"/>
  <c r="FG46" i="5"/>
  <c r="FF46" i="5"/>
  <c r="FG45" i="5"/>
  <c r="FF45" i="5"/>
  <c r="FG44" i="5"/>
  <c r="FF44" i="5"/>
  <c r="FG43" i="5"/>
  <c r="FF43" i="5"/>
  <c r="FG42" i="5"/>
  <c r="FF42" i="5"/>
  <c r="FG41" i="5"/>
  <c r="FF41" i="5"/>
  <c r="FG40" i="5"/>
  <c r="FF40" i="5"/>
  <c r="FG39" i="5"/>
  <c r="FF39" i="5"/>
  <c r="FG38" i="5"/>
  <c r="FF38" i="5"/>
  <c r="FG37" i="5"/>
  <c r="FF37" i="5"/>
  <c r="FG36" i="5"/>
  <c r="FF36" i="5"/>
  <c r="FG35" i="5"/>
  <c r="FF35" i="5"/>
  <c r="FG34" i="5"/>
  <c r="FF34" i="5"/>
  <c r="FG33" i="5"/>
  <c r="FF33" i="5"/>
  <c r="FG32" i="5"/>
  <c r="FF32" i="5"/>
  <c r="FG31" i="5"/>
  <c r="FF31" i="5"/>
  <c r="FG30" i="5"/>
  <c r="FF30" i="5"/>
  <c r="FG29" i="5"/>
  <c r="FF29" i="5"/>
  <c r="FG28" i="5"/>
  <c r="FF28" i="5"/>
  <c r="FG27" i="5"/>
  <c r="FF27" i="5"/>
  <c r="FG26" i="5"/>
  <c r="FF26" i="5"/>
  <c r="FG25" i="5"/>
  <c r="FF25" i="5"/>
  <c r="FG24" i="5"/>
  <c r="FF24" i="5"/>
  <c r="FG23" i="5"/>
  <c r="FF23" i="5"/>
  <c r="FG22" i="5"/>
  <c r="FF22" i="5"/>
  <c r="FG21" i="5"/>
  <c r="FF21" i="5"/>
  <c r="FG20" i="5"/>
  <c r="FF20" i="5"/>
  <c r="FG19" i="5"/>
  <c r="FF19" i="5"/>
  <c r="FG18" i="5"/>
  <c r="FF18" i="5"/>
  <c r="FG17" i="5"/>
  <c r="FF17" i="5"/>
  <c r="FG16" i="5"/>
  <c r="FF16" i="5"/>
  <c r="FG15" i="5"/>
  <c r="FF15" i="5"/>
  <c r="FG14" i="5"/>
  <c r="FF14" i="5"/>
  <c r="FG13" i="5"/>
  <c r="FF13" i="5"/>
  <c r="FG12" i="5"/>
  <c r="FF12" i="5"/>
  <c r="FG11" i="5"/>
  <c r="FF11" i="5"/>
  <c r="FG10" i="5"/>
  <c r="FF10" i="5"/>
  <c r="FG9" i="5"/>
  <c r="FF9" i="5"/>
  <c r="FG8" i="5"/>
  <c r="FF8" i="5"/>
  <c r="FG7" i="5"/>
  <c r="FF7" i="5"/>
  <c r="FG6" i="5"/>
  <c r="FF6" i="5"/>
  <c r="FG5" i="5"/>
  <c r="FF5" i="5"/>
  <c r="FG4" i="5"/>
  <c r="FF4" i="5"/>
  <c r="FG3" i="5"/>
  <c r="FK20" i="5" s="1"/>
  <c r="FQ37" i="5" s="1"/>
  <c r="FF3" i="5"/>
  <c r="EL213" i="5"/>
  <c r="EK213" i="5"/>
  <c r="EL212" i="5"/>
  <c r="EK212" i="5"/>
  <c r="EL211" i="5"/>
  <c r="EK211" i="5"/>
  <c r="EL210" i="5"/>
  <c r="EK210" i="5"/>
  <c r="EL209" i="5"/>
  <c r="EK209" i="5"/>
  <c r="EL208" i="5"/>
  <c r="EK208" i="5"/>
  <c r="EL207" i="5"/>
  <c r="EK207" i="5"/>
  <c r="EL206" i="5"/>
  <c r="EK206" i="5"/>
  <c r="EL205" i="5"/>
  <c r="EK205" i="5"/>
  <c r="EL204" i="5"/>
  <c r="EK204" i="5"/>
  <c r="EL203" i="5"/>
  <c r="EK203" i="5"/>
  <c r="EL202" i="5"/>
  <c r="EK202" i="5"/>
  <c r="EL201" i="5"/>
  <c r="EK201" i="5"/>
  <c r="EL200" i="5"/>
  <c r="EK200" i="5"/>
  <c r="EL199" i="5"/>
  <c r="EK199" i="5"/>
  <c r="EL198" i="5"/>
  <c r="EK198" i="5"/>
  <c r="EL197" i="5"/>
  <c r="EK197" i="5"/>
  <c r="EL196" i="5"/>
  <c r="EK196" i="5"/>
  <c r="EL195" i="5"/>
  <c r="EK195" i="5"/>
  <c r="EL194" i="5"/>
  <c r="EK194" i="5"/>
  <c r="EL193" i="5"/>
  <c r="EK193" i="5"/>
  <c r="EL192" i="5"/>
  <c r="EK192" i="5"/>
  <c r="EL191" i="5"/>
  <c r="EK191" i="5"/>
  <c r="EL190" i="5"/>
  <c r="EK190" i="5"/>
  <c r="EL189" i="5"/>
  <c r="EK189" i="5"/>
  <c r="EL188" i="5"/>
  <c r="EK188" i="5"/>
  <c r="EL187" i="5"/>
  <c r="EK187" i="5"/>
  <c r="EL186" i="5"/>
  <c r="EK186" i="5"/>
  <c r="EL185" i="5"/>
  <c r="EK185" i="5"/>
  <c r="EL184" i="5"/>
  <c r="EK184" i="5"/>
  <c r="EL183" i="5"/>
  <c r="EK183" i="5"/>
  <c r="EL182" i="5"/>
  <c r="EK182" i="5"/>
  <c r="EL181" i="5"/>
  <c r="EK181" i="5"/>
  <c r="EL180" i="5"/>
  <c r="EK180" i="5"/>
  <c r="EL179" i="5"/>
  <c r="EK179" i="5"/>
  <c r="EL178" i="5"/>
  <c r="EK178" i="5"/>
  <c r="EL177" i="5"/>
  <c r="EK177" i="5"/>
  <c r="EL176" i="5"/>
  <c r="EK176" i="5"/>
  <c r="EL175" i="5"/>
  <c r="EK175" i="5"/>
  <c r="EL174" i="5"/>
  <c r="EK174" i="5"/>
  <c r="EL173" i="5"/>
  <c r="EK173" i="5"/>
  <c r="EL172" i="5"/>
  <c r="EK172" i="5"/>
  <c r="EL171" i="5"/>
  <c r="EK171" i="5"/>
  <c r="EL170" i="5"/>
  <c r="EK170" i="5"/>
  <c r="EL169" i="5"/>
  <c r="EK169" i="5"/>
  <c r="EL168" i="5"/>
  <c r="EK168" i="5"/>
  <c r="EL167" i="5"/>
  <c r="EK167" i="5"/>
  <c r="EL166" i="5"/>
  <c r="EK166" i="5"/>
  <c r="EL165" i="5"/>
  <c r="EK165" i="5"/>
  <c r="EL164" i="5"/>
  <c r="EK164" i="5"/>
  <c r="EL163" i="5"/>
  <c r="EK163" i="5"/>
  <c r="EL162" i="5"/>
  <c r="EK162" i="5"/>
  <c r="EL161" i="5"/>
  <c r="EK161" i="5"/>
  <c r="EL160" i="5"/>
  <c r="EK160" i="5"/>
  <c r="EL159" i="5"/>
  <c r="EK159" i="5"/>
  <c r="EL158" i="5"/>
  <c r="EK158" i="5"/>
  <c r="EL157" i="5"/>
  <c r="EK157" i="5"/>
  <c r="EL156" i="5"/>
  <c r="EK156" i="5"/>
  <c r="EL155" i="5"/>
  <c r="EK155" i="5"/>
  <c r="EL154" i="5"/>
  <c r="EK154" i="5"/>
  <c r="EL153" i="5"/>
  <c r="EK153" i="5"/>
  <c r="EL152" i="5"/>
  <c r="EK152" i="5"/>
  <c r="EL151" i="5"/>
  <c r="EK151" i="5"/>
  <c r="EL150" i="5"/>
  <c r="EK150" i="5"/>
  <c r="EL149" i="5"/>
  <c r="EK149" i="5"/>
  <c r="EL148" i="5"/>
  <c r="EK148" i="5"/>
  <c r="EL147" i="5"/>
  <c r="EK147" i="5"/>
  <c r="EL146" i="5"/>
  <c r="EK146" i="5"/>
  <c r="EL145" i="5"/>
  <c r="EK145" i="5"/>
  <c r="EL144" i="5"/>
  <c r="EK144" i="5"/>
  <c r="EL143" i="5"/>
  <c r="EK143" i="5"/>
  <c r="EL142" i="5"/>
  <c r="EK142" i="5"/>
  <c r="EL141" i="5"/>
  <c r="EK141" i="5"/>
  <c r="EL140" i="5"/>
  <c r="EK140" i="5"/>
  <c r="EL139" i="5"/>
  <c r="EK139" i="5"/>
  <c r="EL138" i="5"/>
  <c r="EK138" i="5"/>
  <c r="EL137" i="5"/>
  <c r="EK137" i="5"/>
  <c r="EL136" i="5"/>
  <c r="EK136" i="5"/>
  <c r="EL135" i="5"/>
  <c r="EK135" i="5"/>
  <c r="EL134" i="5"/>
  <c r="EK134" i="5"/>
  <c r="EL133" i="5"/>
  <c r="EK133" i="5"/>
  <c r="EL132" i="5"/>
  <c r="EK132" i="5"/>
  <c r="EL131" i="5"/>
  <c r="EK131" i="5"/>
  <c r="EL130" i="5"/>
  <c r="EK130" i="5"/>
  <c r="EL129" i="5"/>
  <c r="EK129" i="5"/>
  <c r="EL128" i="5"/>
  <c r="EK128" i="5"/>
  <c r="EL127" i="5"/>
  <c r="EK127" i="5"/>
  <c r="EL126" i="5"/>
  <c r="EK126" i="5"/>
  <c r="EL125" i="5"/>
  <c r="EK125" i="5"/>
  <c r="EL124" i="5"/>
  <c r="EK124" i="5"/>
  <c r="EL123" i="5"/>
  <c r="EK123" i="5"/>
  <c r="EL122" i="5"/>
  <c r="EK122" i="5"/>
  <c r="EL121" i="5"/>
  <c r="EK121" i="5"/>
  <c r="EL120" i="5"/>
  <c r="EK120" i="5"/>
  <c r="EL119" i="5"/>
  <c r="EK119" i="5"/>
  <c r="EL118" i="5"/>
  <c r="EK118" i="5"/>
  <c r="EL117" i="5"/>
  <c r="EK117" i="5"/>
  <c r="EL116" i="5"/>
  <c r="EK116" i="5"/>
  <c r="EL115" i="5"/>
  <c r="EK115" i="5"/>
  <c r="EL114" i="5"/>
  <c r="EK114" i="5"/>
  <c r="EL113" i="5"/>
  <c r="EK113" i="5"/>
  <c r="EL112" i="5"/>
  <c r="EK112" i="5"/>
  <c r="EL111" i="5"/>
  <c r="EK111" i="5"/>
  <c r="EL110" i="5"/>
  <c r="EK110" i="5"/>
  <c r="EL109" i="5"/>
  <c r="EK109" i="5"/>
  <c r="EL108" i="5"/>
  <c r="EK108" i="5"/>
  <c r="EL107" i="5"/>
  <c r="EK107" i="5"/>
  <c r="EL106" i="5"/>
  <c r="EK106" i="5"/>
  <c r="EL105" i="5"/>
  <c r="EK105" i="5"/>
  <c r="EL104" i="5"/>
  <c r="EK104" i="5"/>
  <c r="EL103" i="5"/>
  <c r="EK103" i="5"/>
  <c r="EL102" i="5"/>
  <c r="EK102" i="5"/>
  <c r="EL101" i="5"/>
  <c r="EK101" i="5"/>
  <c r="EL100" i="5"/>
  <c r="EK100" i="5"/>
  <c r="EL99" i="5"/>
  <c r="EK99" i="5"/>
  <c r="EL98" i="5"/>
  <c r="EK98" i="5"/>
  <c r="EL97" i="5"/>
  <c r="EK97" i="5"/>
  <c r="EL96" i="5"/>
  <c r="EK96" i="5"/>
  <c r="EL95" i="5"/>
  <c r="EK95" i="5"/>
  <c r="EL94" i="5"/>
  <c r="EK94" i="5"/>
  <c r="EL93" i="5"/>
  <c r="EK93" i="5"/>
  <c r="EL92" i="5"/>
  <c r="EK92" i="5"/>
  <c r="EL91" i="5"/>
  <c r="EK91" i="5"/>
  <c r="EL90" i="5"/>
  <c r="EK90" i="5"/>
  <c r="EL89" i="5"/>
  <c r="EK89" i="5"/>
  <c r="EL88" i="5"/>
  <c r="EK88" i="5"/>
  <c r="EL87" i="5"/>
  <c r="EK87" i="5"/>
  <c r="EL86" i="5"/>
  <c r="EK86" i="5"/>
  <c r="EL85" i="5"/>
  <c r="EK85" i="5"/>
  <c r="EL84" i="5"/>
  <c r="EK84" i="5"/>
  <c r="EL83" i="5"/>
  <c r="EK83" i="5"/>
  <c r="EL82" i="5"/>
  <c r="EK82" i="5"/>
  <c r="EL81" i="5"/>
  <c r="EK81" i="5"/>
  <c r="EL80" i="5"/>
  <c r="EK80" i="5"/>
  <c r="EL79" i="5"/>
  <c r="EK79" i="5"/>
  <c r="EL78" i="5"/>
  <c r="EK78" i="5"/>
  <c r="EL77" i="5"/>
  <c r="EK77" i="5"/>
  <c r="EL76" i="5"/>
  <c r="EK76" i="5"/>
  <c r="EL75" i="5"/>
  <c r="EK75" i="5"/>
  <c r="EL74" i="5"/>
  <c r="EK74" i="5"/>
  <c r="EL73" i="5"/>
  <c r="EK73" i="5"/>
  <c r="EL72" i="5"/>
  <c r="EK72" i="5"/>
  <c r="EL71" i="5"/>
  <c r="EK71" i="5"/>
  <c r="EL70" i="5"/>
  <c r="EK70" i="5"/>
  <c r="EL69" i="5"/>
  <c r="EK69" i="5"/>
  <c r="EL68" i="5"/>
  <c r="EK68" i="5"/>
  <c r="EL67" i="5"/>
  <c r="EK67" i="5"/>
  <c r="EL66" i="5"/>
  <c r="EK66" i="5"/>
  <c r="EL65" i="5"/>
  <c r="EK65" i="5"/>
  <c r="EL64" i="5"/>
  <c r="EK64" i="5"/>
  <c r="EL63" i="5"/>
  <c r="EK63" i="5"/>
  <c r="EL62" i="5"/>
  <c r="EK62" i="5"/>
  <c r="EL61" i="5"/>
  <c r="EK61" i="5"/>
  <c r="EL60" i="5"/>
  <c r="EK60" i="5"/>
  <c r="EL59" i="5"/>
  <c r="EK59" i="5"/>
  <c r="EL58" i="5"/>
  <c r="EK58" i="5"/>
  <c r="EL57" i="5"/>
  <c r="EK57" i="5"/>
  <c r="EL56" i="5"/>
  <c r="EK56" i="5"/>
  <c r="EL55" i="5"/>
  <c r="EK55" i="5"/>
  <c r="EL54" i="5"/>
  <c r="EK54" i="5"/>
  <c r="EL53" i="5"/>
  <c r="EK53" i="5"/>
  <c r="EL52" i="5"/>
  <c r="EK52" i="5"/>
  <c r="EL51" i="5"/>
  <c r="EK51" i="5"/>
  <c r="EL50" i="5"/>
  <c r="EK50" i="5"/>
  <c r="EL49" i="5"/>
  <c r="EK49" i="5"/>
  <c r="EL48" i="5"/>
  <c r="EK48" i="5"/>
  <c r="EL47" i="5"/>
  <c r="EK47" i="5"/>
  <c r="EL46" i="5"/>
  <c r="EK46" i="5"/>
  <c r="EL45" i="5"/>
  <c r="EK45" i="5"/>
  <c r="EL44" i="5"/>
  <c r="EK44" i="5"/>
  <c r="EL43" i="5"/>
  <c r="EK43" i="5"/>
  <c r="EL42" i="5"/>
  <c r="EK42" i="5"/>
  <c r="EL41" i="5"/>
  <c r="EK41" i="5"/>
  <c r="EL40" i="5"/>
  <c r="EK40" i="5"/>
  <c r="EL39" i="5"/>
  <c r="EK39" i="5"/>
  <c r="EL38" i="5"/>
  <c r="EK38" i="5"/>
  <c r="EL37" i="5"/>
  <c r="EK37" i="5"/>
  <c r="EL36" i="5"/>
  <c r="EK36" i="5"/>
  <c r="EL35" i="5"/>
  <c r="EK35" i="5"/>
  <c r="EL34" i="5"/>
  <c r="EK34" i="5"/>
  <c r="EL33" i="5"/>
  <c r="EK33" i="5"/>
  <c r="EL32" i="5"/>
  <c r="EK32" i="5"/>
  <c r="EL31" i="5"/>
  <c r="EK31" i="5"/>
  <c r="EL30" i="5"/>
  <c r="EK30" i="5"/>
  <c r="EL29" i="5"/>
  <c r="EK29" i="5"/>
  <c r="EL28" i="5"/>
  <c r="EK28" i="5"/>
  <c r="EL27" i="5"/>
  <c r="EK27" i="5"/>
  <c r="EL26" i="5"/>
  <c r="EK26" i="5"/>
  <c r="EL25" i="5"/>
  <c r="EK25" i="5"/>
  <c r="EL24" i="5"/>
  <c r="EK24" i="5"/>
  <c r="EL23" i="5"/>
  <c r="EK23" i="5"/>
  <c r="EL22" i="5"/>
  <c r="EK22" i="5"/>
  <c r="EL21" i="5"/>
  <c r="EK21" i="5"/>
  <c r="EL20" i="5"/>
  <c r="EK20" i="5"/>
  <c r="EL19" i="5"/>
  <c r="EK19" i="5"/>
  <c r="EL18" i="5"/>
  <c r="EK18" i="5"/>
  <c r="EL17" i="5"/>
  <c r="EK17" i="5"/>
  <c r="EL16" i="5"/>
  <c r="EK16" i="5"/>
  <c r="EL15" i="5"/>
  <c r="EK15" i="5"/>
  <c r="EL14" i="5"/>
  <c r="EK14" i="5"/>
  <c r="EL13" i="5"/>
  <c r="EK13" i="5"/>
  <c r="EL12" i="5"/>
  <c r="EK12" i="5"/>
  <c r="EL11" i="5"/>
  <c r="EK11" i="5"/>
  <c r="EL10" i="5"/>
  <c r="EK10" i="5"/>
  <c r="EL9" i="5"/>
  <c r="EK9" i="5"/>
  <c r="EL8" i="5"/>
  <c r="EK8" i="5"/>
  <c r="EL7" i="5"/>
  <c r="EK7" i="5"/>
  <c r="EL6" i="5"/>
  <c r="EK6" i="5"/>
  <c r="EL5" i="5"/>
  <c r="EK5" i="5"/>
  <c r="EL4" i="5"/>
  <c r="EK4" i="5"/>
  <c r="EL3" i="5"/>
  <c r="EK3" i="5"/>
  <c r="EO72" i="5" s="1"/>
  <c r="EU89" i="5" s="1"/>
  <c r="DQ213" i="5"/>
  <c r="DP213" i="5"/>
  <c r="DQ212" i="5"/>
  <c r="DP212" i="5"/>
  <c r="DQ211" i="5"/>
  <c r="DP211" i="5"/>
  <c r="DQ210" i="5"/>
  <c r="DP210" i="5"/>
  <c r="DQ209" i="5"/>
  <c r="DP209" i="5"/>
  <c r="DQ208" i="5"/>
  <c r="DP208" i="5"/>
  <c r="DQ207" i="5"/>
  <c r="DP207" i="5"/>
  <c r="DQ206" i="5"/>
  <c r="DP206" i="5"/>
  <c r="DQ205" i="5"/>
  <c r="DP205" i="5"/>
  <c r="DQ204" i="5"/>
  <c r="DP204" i="5"/>
  <c r="DQ203" i="5"/>
  <c r="DP203" i="5"/>
  <c r="DQ202" i="5"/>
  <c r="DP202" i="5"/>
  <c r="DQ201" i="5"/>
  <c r="DP201" i="5"/>
  <c r="DQ200" i="5"/>
  <c r="DP200" i="5"/>
  <c r="DQ199" i="5"/>
  <c r="DP199" i="5"/>
  <c r="DQ198" i="5"/>
  <c r="DP198" i="5"/>
  <c r="DQ197" i="5"/>
  <c r="DP197" i="5"/>
  <c r="DQ196" i="5"/>
  <c r="DP196" i="5"/>
  <c r="DQ195" i="5"/>
  <c r="DP195" i="5"/>
  <c r="DQ194" i="5"/>
  <c r="DP194" i="5"/>
  <c r="DQ193" i="5"/>
  <c r="DP193" i="5"/>
  <c r="DQ192" i="5"/>
  <c r="DP192" i="5"/>
  <c r="DQ191" i="5"/>
  <c r="DP191" i="5"/>
  <c r="DQ190" i="5"/>
  <c r="DP190" i="5"/>
  <c r="DQ189" i="5"/>
  <c r="DP189" i="5"/>
  <c r="DQ188" i="5"/>
  <c r="DP188" i="5"/>
  <c r="DQ187" i="5"/>
  <c r="DP187" i="5"/>
  <c r="DQ186" i="5"/>
  <c r="DP186" i="5"/>
  <c r="DQ185" i="5"/>
  <c r="DP185" i="5"/>
  <c r="DQ184" i="5"/>
  <c r="DP184" i="5"/>
  <c r="DQ183" i="5"/>
  <c r="DP183" i="5"/>
  <c r="DQ182" i="5"/>
  <c r="DP182" i="5"/>
  <c r="DQ181" i="5"/>
  <c r="DP181" i="5"/>
  <c r="DQ180" i="5"/>
  <c r="DP180" i="5"/>
  <c r="DQ179" i="5"/>
  <c r="DP179" i="5"/>
  <c r="DQ178" i="5"/>
  <c r="DP178" i="5"/>
  <c r="DQ177" i="5"/>
  <c r="DP177" i="5"/>
  <c r="DQ176" i="5"/>
  <c r="DP176" i="5"/>
  <c r="DQ175" i="5"/>
  <c r="DP175" i="5"/>
  <c r="DQ174" i="5"/>
  <c r="DP174" i="5"/>
  <c r="DQ173" i="5"/>
  <c r="DP173" i="5"/>
  <c r="DQ172" i="5"/>
  <c r="DP172" i="5"/>
  <c r="DQ171" i="5"/>
  <c r="DP171" i="5"/>
  <c r="DQ170" i="5"/>
  <c r="DP170" i="5"/>
  <c r="DQ169" i="5"/>
  <c r="DP169" i="5"/>
  <c r="DQ168" i="5"/>
  <c r="DP168" i="5"/>
  <c r="DQ167" i="5"/>
  <c r="DP167" i="5"/>
  <c r="DQ166" i="5"/>
  <c r="DP166" i="5"/>
  <c r="DQ165" i="5"/>
  <c r="DP165" i="5"/>
  <c r="DQ164" i="5"/>
  <c r="DP164" i="5"/>
  <c r="DQ163" i="5"/>
  <c r="DP163" i="5"/>
  <c r="DQ162" i="5"/>
  <c r="DP162" i="5"/>
  <c r="DQ161" i="5"/>
  <c r="DP161" i="5"/>
  <c r="DQ160" i="5"/>
  <c r="DP160" i="5"/>
  <c r="DQ159" i="5"/>
  <c r="DP159" i="5"/>
  <c r="DQ158" i="5"/>
  <c r="DP158" i="5"/>
  <c r="DQ157" i="5"/>
  <c r="DP157" i="5"/>
  <c r="DQ156" i="5"/>
  <c r="DP156" i="5"/>
  <c r="DQ155" i="5"/>
  <c r="DP155" i="5"/>
  <c r="DQ154" i="5"/>
  <c r="DP154" i="5"/>
  <c r="DQ153" i="5"/>
  <c r="DP153" i="5"/>
  <c r="DQ152" i="5"/>
  <c r="DP152" i="5"/>
  <c r="DQ151" i="5"/>
  <c r="DP151" i="5"/>
  <c r="DQ150" i="5"/>
  <c r="DP150" i="5"/>
  <c r="DQ149" i="5"/>
  <c r="DP149" i="5"/>
  <c r="DQ148" i="5"/>
  <c r="DP148" i="5"/>
  <c r="DQ147" i="5"/>
  <c r="DP147" i="5"/>
  <c r="DQ146" i="5"/>
  <c r="DP146" i="5"/>
  <c r="DQ145" i="5"/>
  <c r="DP145" i="5"/>
  <c r="DQ144" i="5"/>
  <c r="DP144" i="5"/>
  <c r="DQ143" i="5"/>
  <c r="DP143" i="5"/>
  <c r="DQ142" i="5"/>
  <c r="DP142" i="5"/>
  <c r="DQ141" i="5"/>
  <c r="DP141" i="5"/>
  <c r="DQ140" i="5"/>
  <c r="DP140" i="5"/>
  <c r="DQ139" i="5"/>
  <c r="DP139" i="5"/>
  <c r="DQ138" i="5"/>
  <c r="DP138" i="5"/>
  <c r="DQ137" i="5"/>
  <c r="DP137" i="5"/>
  <c r="DQ136" i="5"/>
  <c r="DP136" i="5"/>
  <c r="DQ135" i="5"/>
  <c r="DP135" i="5"/>
  <c r="DQ134" i="5"/>
  <c r="DP134" i="5"/>
  <c r="DQ133" i="5"/>
  <c r="DP133" i="5"/>
  <c r="DQ132" i="5"/>
  <c r="DP132" i="5"/>
  <c r="DQ131" i="5"/>
  <c r="DP131" i="5"/>
  <c r="DQ130" i="5"/>
  <c r="DP130" i="5"/>
  <c r="DQ129" i="5"/>
  <c r="DP129" i="5"/>
  <c r="DQ128" i="5"/>
  <c r="DP128" i="5"/>
  <c r="DQ127" i="5"/>
  <c r="DP127" i="5"/>
  <c r="DQ126" i="5"/>
  <c r="DP126" i="5"/>
  <c r="DQ125" i="5"/>
  <c r="DP125" i="5"/>
  <c r="DQ124" i="5"/>
  <c r="DP124" i="5"/>
  <c r="DQ123" i="5"/>
  <c r="DP123" i="5"/>
  <c r="DQ122" i="5"/>
  <c r="DP122" i="5"/>
  <c r="DQ121" i="5"/>
  <c r="DP121" i="5"/>
  <c r="DQ120" i="5"/>
  <c r="DP120" i="5"/>
  <c r="DQ119" i="5"/>
  <c r="DP119" i="5"/>
  <c r="DQ118" i="5"/>
  <c r="DP118" i="5"/>
  <c r="DQ117" i="5"/>
  <c r="DP117" i="5"/>
  <c r="DQ116" i="5"/>
  <c r="DP116" i="5"/>
  <c r="DQ115" i="5"/>
  <c r="DP115" i="5"/>
  <c r="DQ114" i="5"/>
  <c r="DP114" i="5"/>
  <c r="DQ113" i="5"/>
  <c r="DP113" i="5"/>
  <c r="DQ112" i="5"/>
  <c r="DP112" i="5"/>
  <c r="DQ111" i="5"/>
  <c r="DP111" i="5"/>
  <c r="DQ110" i="5"/>
  <c r="DP110" i="5"/>
  <c r="DQ109" i="5"/>
  <c r="DP109" i="5"/>
  <c r="DQ108" i="5"/>
  <c r="DP108" i="5"/>
  <c r="DQ107" i="5"/>
  <c r="DP107" i="5"/>
  <c r="DQ106" i="5"/>
  <c r="DP106" i="5"/>
  <c r="DQ105" i="5"/>
  <c r="DP105" i="5"/>
  <c r="DQ104" i="5"/>
  <c r="DP104" i="5"/>
  <c r="DQ103" i="5"/>
  <c r="DP103" i="5"/>
  <c r="DQ102" i="5"/>
  <c r="DP102" i="5"/>
  <c r="DQ101" i="5"/>
  <c r="DP101" i="5"/>
  <c r="DQ100" i="5"/>
  <c r="DP100" i="5"/>
  <c r="DQ99" i="5"/>
  <c r="DP99" i="5"/>
  <c r="DQ98" i="5"/>
  <c r="DP98" i="5"/>
  <c r="DQ97" i="5"/>
  <c r="DP97" i="5"/>
  <c r="DQ96" i="5"/>
  <c r="DP96" i="5"/>
  <c r="DQ95" i="5"/>
  <c r="DP95" i="5"/>
  <c r="DQ94" i="5"/>
  <c r="DP94" i="5"/>
  <c r="DQ93" i="5"/>
  <c r="DP93" i="5"/>
  <c r="DQ92" i="5"/>
  <c r="DP92" i="5"/>
  <c r="DQ91" i="5"/>
  <c r="DP91" i="5"/>
  <c r="DQ90" i="5"/>
  <c r="DP90" i="5"/>
  <c r="DQ89" i="5"/>
  <c r="DP89" i="5"/>
  <c r="DQ88" i="5"/>
  <c r="DP88" i="5"/>
  <c r="DQ87" i="5"/>
  <c r="DP87" i="5"/>
  <c r="DQ86" i="5"/>
  <c r="DP86" i="5"/>
  <c r="DQ85" i="5"/>
  <c r="DP85" i="5"/>
  <c r="DQ84" i="5"/>
  <c r="DP84" i="5"/>
  <c r="DQ83" i="5"/>
  <c r="DP83" i="5"/>
  <c r="DQ82" i="5"/>
  <c r="DP82" i="5"/>
  <c r="DQ81" i="5"/>
  <c r="DP81" i="5"/>
  <c r="DQ80" i="5"/>
  <c r="DP80" i="5"/>
  <c r="DQ79" i="5"/>
  <c r="DP79" i="5"/>
  <c r="DQ78" i="5"/>
  <c r="DP78" i="5"/>
  <c r="DQ77" i="5"/>
  <c r="DP77" i="5"/>
  <c r="DQ76" i="5"/>
  <c r="DP76" i="5"/>
  <c r="DQ75" i="5"/>
  <c r="DP75" i="5"/>
  <c r="DQ74" i="5"/>
  <c r="DP74" i="5"/>
  <c r="DQ73" i="5"/>
  <c r="DP73" i="5"/>
  <c r="DQ72" i="5"/>
  <c r="DP72" i="5"/>
  <c r="DQ71" i="5"/>
  <c r="DP71" i="5"/>
  <c r="DQ70" i="5"/>
  <c r="DP70" i="5"/>
  <c r="DQ69" i="5"/>
  <c r="DP69" i="5"/>
  <c r="DQ68" i="5"/>
  <c r="DP68" i="5"/>
  <c r="DQ67" i="5"/>
  <c r="DP67" i="5"/>
  <c r="DQ66" i="5"/>
  <c r="DP66" i="5"/>
  <c r="DQ65" i="5"/>
  <c r="DP65" i="5"/>
  <c r="DQ64" i="5"/>
  <c r="DP64" i="5"/>
  <c r="DQ63" i="5"/>
  <c r="DP63" i="5"/>
  <c r="DQ62" i="5"/>
  <c r="DP62" i="5"/>
  <c r="DQ61" i="5"/>
  <c r="DP61" i="5"/>
  <c r="DQ60" i="5"/>
  <c r="DP60" i="5"/>
  <c r="DQ59" i="5"/>
  <c r="DP59" i="5"/>
  <c r="DQ58" i="5"/>
  <c r="DP58" i="5"/>
  <c r="DQ57" i="5"/>
  <c r="DP57" i="5"/>
  <c r="DQ56" i="5"/>
  <c r="DP56" i="5"/>
  <c r="DQ55" i="5"/>
  <c r="DP55" i="5"/>
  <c r="DQ54" i="5"/>
  <c r="DP54" i="5"/>
  <c r="DQ53" i="5"/>
  <c r="DP53" i="5"/>
  <c r="DQ52" i="5"/>
  <c r="DP52" i="5"/>
  <c r="DQ51" i="5"/>
  <c r="DP51" i="5"/>
  <c r="DQ50" i="5"/>
  <c r="DP50" i="5"/>
  <c r="DQ49" i="5"/>
  <c r="DP49" i="5"/>
  <c r="DQ48" i="5"/>
  <c r="DP48" i="5"/>
  <c r="DQ47" i="5"/>
  <c r="DP47" i="5"/>
  <c r="DQ46" i="5"/>
  <c r="DP46" i="5"/>
  <c r="DQ45" i="5"/>
  <c r="DP45" i="5"/>
  <c r="DQ44" i="5"/>
  <c r="DP44" i="5"/>
  <c r="DQ43" i="5"/>
  <c r="DP43" i="5"/>
  <c r="DQ42" i="5"/>
  <c r="DP42" i="5"/>
  <c r="DQ41" i="5"/>
  <c r="DP41" i="5"/>
  <c r="DQ40" i="5"/>
  <c r="DP40" i="5"/>
  <c r="DQ39" i="5"/>
  <c r="DP39" i="5"/>
  <c r="DQ38" i="5"/>
  <c r="DP38" i="5"/>
  <c r="DQ37" i="5"/>
  <c r="DP37" i="5"/>
  <c r="DQ36" i="5"/>
  <c r="DP36" i="5"/>
  <c r="DQ35" i="5"/>
  <c r="DP35" i="5"/>
  <c r="DQ34" i="5"/>
  <c r="DP34" i="5"/>
  <c r="DQ33" i="5"/>
  <c r="DP33" i="5"/>
  <c r="DQ32" i="5"/>
  <c r="DP32" i="5"/>
  <c r="DQ31" i="5"/>
  <c r="DP31" i="5"/>
  <c r="DQ30" i="5"/>
  <c r="DP30" i="5"/>
  <c r="DQ29" i="5"/>
  <c r="DP29" i="5"/>
  <c r="DQ28" i="5"/>
  <c r="DP28" i="5"/>
  <c r="DQ27" i="5"/>
  <c r="DP27" i="5"/>
  <c r="DQ26" i="5"/>
  <c r="DP26" i="5"/>
  <c r="DQ25" i="5"/>
  <c r="DP25" i="5"/>
  <c r="DQ24" i="5"/>
  <c r="DP24" i="5"/>
  <c r="DQ23" i="5"/>
  <c r="DP23" i="5"/>
  <c r="DQ22" i="5"/>
  <c r="DP22" i="5"/>
  <c r="DQ21" i="5"/>
  <c r="DP21" i="5"/>
  <c r="DQ20" i="5"/>
  <c r="DP20" i="5"/>
  <c r="DQ19" i="5"/>
  <c r="DP19" i="5"/>
  <c r="DQ18" i="5"/>
  <c r="DP18" i="5"/>
  <c r="DQ17" i="5"/>
  <c r="DP17" i="5"/>
  <c r="DQ16" i="5"/>
  <c r="DP16" i="5"/>
  <c r="DQ15" i="5"/>
  <c r="DP15" i="5"/>
  <c r="DQ14" i="5"/>
  <c r="DP14" i="5"/>
  <c r="DQ13" i="5"/>
  <c r="DP13" i="5"/>
  <c r="DQ12" i="5"/>
  <c r="DP12" i="5"/>
  <c r="DQ11" i="5"/>
  <c r="DP11" i="5"/>
  <c r="DQ10" i="5"/>
  <c r="DP10" i="5"/>
  <c r="DQ9" i="5"/>
  <c r="DP9" i="5"/>
  <c r="DQ8" i="5"/>
  <c r="DP8" i="5"/>
  <c r="DQ7" i="5"/>
  <c r="DP7" i="5"/>
  <c r="DQ6" i="5"/>
  <c r="DP6" i="5"/>
  <c r="DQ5" i="5"/>
  <c r="DP5" i="5"/>
  <c r="DQ4" i="5"/>
  <c r="DP4" i="5"/>
  <c r="DQ3" i="5"/>
  <c r="DP3" i="5"/>
  <c r="CV213" i="5"/>
  <c r="CU213" i="5"/>
  <c r="CV212" i="5"/>
  <c r="CU212" i="5"/>
  <c r="CV211" i="5"/>
  <c r="CU211" i="5"/>
  <c r="CV210" i="5"/>
  <c r="CU210" i="5"/>
  <c r="CV209" i="5"/>
  <c r="CU209" i="5"/>
  <c r="CV208" i="5"/>
  <c r="CU208" i="5"/>
  <c r="CV207" i="5"/>
  <c r="CU207" i="5"/>
  <c r="CV206" i="5"/>
  <c r="CU206" i="5"/>
  <c r="CV205" i="5"/>
  <c r="CU205" i="5"/>
  <c r="CV204" i="5"/>
  <c r="CU204" i="5"/>
  <c r="CV203" i="5"/>
  <c r="CU203" i="5"/>
  <c r="CV202" i="5"/>
  <c r="CU202" i="5"/>
  <c r="CV201" i="5"/>
  <c r="CU201" i="5"/>
  <c r="CV200" i="5"/>
  <c r="CU200" i="5"/>
  <c r="CV199" i="5"/>
  <c r="CU199" i="5"/>
  <c r="CV198" i="5"/>
  <c r="CU198" i="5"/>
  <c r="CV197" i="5"/>
  <c r="CU197" i="5"/>
  <c r="CV196" i="5"/>
  <c r="CU196" i="5"/>
  <c r="CV195" i="5"/>
  <c r="CU195" i="5"/>
  <c r="CV194" i="5"/>
  <c r="CU194" i="5"/>
  <c r="CV193" i="5"/>
  <c r="CU193" i="5"/>
  <c r="CV192" i="5"/>
  <c r="CU192" i="5"/>
  <c r="CV191" i="5"/>
  <c r="CU191" i="5"/>
  <c r="CV190" i="5"/>
  <c r="CU190" i="5"/>
  <c r="CV189" i="5"/>
  <c r="CU189" i="5"/>
  <c r="CV188" i="5"/>
  <c r="CU188" i="5"/>
  <c r="CV187" i="5"/>
  <c r="CU187" i="5"/>
  <c r="CV186" i="5"/>
  <c r="CU186" i="5"/>
  <c r="CV185" i="5"/>
  <c r="CU185" i="5"/>
  <c r="CV184" i="5"/>
  <c r="CU184" i="5"/>
  <c r="CV183" i="5"/>
  <c r="CU183" i="5"/>
  <c r="CV182" i="5"/>
  <c r="CU182" i="5"/>
  <c r="CV181" i="5"/>
  <c r="CU181" i="5"/>
  <c r="CV180" i="5"/>
  <c r="CU180" i="5"/>
  <c r="CV179" i="5"/>
  <c r="CU179" i="5"/>
  <c r="CV178" i="5"/>
  <c r="CU178" i="5"/>
  <c r="CV177" i="5"/>
  <c r="CU177" i="5"/>
  <c r="CV176" i="5"/>
  <c r="CU176" i="5"/>
  <c r="CV175" i="5"/>
  <c r="CU175" i="5"/>
  <c r="CV174" i="5"/>
  <c r="CU174" i="5"/>
  <c r="CV173" i="5"/>
  <c r="CU173" i="5"/>
  <c r="CV172" i="5"/>
  <c r="CU172" i="5"/>
  <c r="CV171" i="5"/>
  <c r="CU171" i="5"/>
  <c r="CV170" i="5"/>
  <c r="CU170" i="5"/>
  <c r="CV169" i="5"/>
  <c r="CU169" i="5"/>
  <c r="CV168" i="5"/>
  <c r="CU168" i="5"/>
  <c r="CV167" i="5"/>
  <c r="CU167" i="5"/>
  <c r="CV166" i="5"/>
  <c r="CU166" i="5"/>
  <c r="CV165" i="5"/>
  <c r="CU165" i="5"/>
  <c r="CV164" i="5"/>
  <c r="CU164" i="5"/>
  <c r="CV163" i="5"/>
  <c r="CU163" i="5"/>
  <c r="CV162" i="5"/>
  <c r="CU162" i="5"/>
  <c r="CV161" i="5"/>
  <c r="CU161" i="5"/>
  <c r="CV160" i="5"/>
  <c r="CU160" i="5"/>
  <c r="CV159" i="5"/>
  <c r="CU159" i="5"/>
  <c r="CV158" i="5"/>
  <c r="CU158" i="5"/>
  <c r="CV157" i="5"/>
  <c r="CU157" i="5"/>
  <c r="CV156" i="5"/>
  <c r="CU156" i="5"/>
  <c r="CV155" i="5"/>
  <c r="CU155" i="5"/>
  <c r="CV154" i="5"/>
  <c r="CU154" i="5"/>
  <c r="CV153" i="5"/>
  <c r="CU153" i="5"/>
  <c r="CV152" i="5"/>
  <c r="CU152" i="5"/>
  <c r="CV151" i="5"/>
  <c r="CU151" i="5"/>
  <c r="CV150" i="5"/>
  <c r="CU150" i="5"/>
  <c r="CV149" i="5"/>
  <c r="CU149" i="5"/>
  <c r="CV148" i="5"/>
  <c r="CU148" i="5"/>
  <c r="CV147" i="5"/>
  <c r="CU147" i="5"/>
  <c r="CV146" i="5"/>
  <c r="CU146" i="5"/>
  <c r="CV145" i="5"/>
  <c r="CU145" i="5"/>
  <c r="CV144" i="5"/>
  <c r="CU144" i="5"/>
  <c r="CV143" i="5"/>
  <c r="CU143" i="5"/>
  <c r="CV142" i="5"/>
  <c r="CU142" i="5"/>
  <c r="CV141" i="5"/>
  <c r="CU141" i="5"/>
  <c r="CV140" i="5"/>
  <c r="CU140" i="5"/>
  <c r="CV139" i="5"/>
  <c r="CU139" i="5"/>
  <c r="CV138" i="5"/>
  <c r="CU138" i="5"/>
  <c r="CV137" i="5"/>
  <c r="CU137" i="5"/>
  <c r="CV136" i="5"/>
  <c r="CU136" i="5"/>
  <c r="CV135" i="5"/>
  <c r="CU135" i="5"/>
  <c r="CV134" i="5"/>
  <c r="CU134" i="5"/>
  <c r="CV133" i="5"/>
  <c r="CU133" i="5"/>
  <c r="CV132" i="5"/>
  <c r="CU132" i="5"/>
  <c r="CV131" i="5"/>
  <c r="CU131" i="5"/>
  <c r="CV130" i="5"/>
  <c r="CU130" i="5"/>
  <c r="CV129" i="5"/>
  <c r="CU129" i="5"/>
  <c r="CV128" i="5"/>
  <c r="CU128" i="5"/>
  <c r="CV127" i="5"/>
  <c r="CU127" i="5"/>
  <c r="CV126" i="5"/>
  <c r="CU126" i="5"/>
  <c r="CV125" i="5"/>
  <c r="CU125" i="5"/>
  <c r="CV124" i="5"/>
  <c r="CU124" i="5"/>
  <c r="CV123" i="5"/>
  <c r="CU123" i="5"/>
  <c r="CV122" i="5"/>
  <c r="CU122" i="5"/>
  <c r="CV121" i="5"/>
  <c r="CU121" i="5"/>
  <c r="CV120" i="5"/>
  <c r="CU120" i="5"/>
  <c r="CV119" i="5"/>
  <c r="CU119" i="5"/>
  <c r="CV118" i="5"/>
  <c r="CU118" i="5"/>
  <c r="CV117" i="5"/>
  <c r="CU117" i="5"/>
  <c r="CV116" i="5"/>
  <c r="CU116" i="5"/>
  <c r="CV115" i="5"/>
  <c r="CU115" i="5"/>
  <c r="CV114" i="5"/>
  <c r="CU114" i="5"/>
  <c r="CV113" i="5"/>
  <c r="CU113" i="5"/>
  <c r="CV112" i="5"/>
  <c r="CU112" i="5"/>
  <c r="CV111" i="5"/>
  <c r="CU111" i="5"/>
  <c r="CV110" i="5"/>
  <c r="CU110" i="5"/>
  <c r="CV109" i="5"/>
  <c r="CU109" i="5"/>
  <c r="CV108" i="5"/>
  <c r="CU108" i="5"/>
  <c r="CV107" i="5"/>
  <c r="CU107" i="5"/>
  <c r="CV106" i="5"/>
  <c r="CU106" i="5"/>
  <c r="CV105" i="5"/>
  <c r="CU105" i="5"/>
  <c r="CV104" i="5"/>
  <c r="CU104" i="5"/>
  <c r="CV103" i="5"/>
  <c r="CU103" i="5"/>
  <c r="CV102" i="5"/>
  <c r="CU102" i="5"/>
  <c r="CV101" i="5"/>
  <c r="CU101" i="5"/>
  <c r="CV100" i="5"/>
  <c r="CU100" i="5"/>
  <c r="CV99" i="5"/>
  <c r="CU99" i="5"/>
  <c r="CV98" i="5"/>
  <c r="CU98" i="5"/>
  <c r="CV97" i="5"/>
  <c r="CU97" i="5"/>
  <c r="CV96" i="5"/>
  <c r="CU96" i="5"/>
  <c r="CV95" i="5"/>
  <c r="CU95" i="5"/>
  <c r="CV94" i="5"/>
  <c r="CU94" i="5"/>
  <c r="CV93" i="5"/>
  <c r="CU93" i="5"/>
  <c r="CV92" i="5"/>
  <c r="CU92" i="5"/>
  <c r="CV91" i="5"/>
  <c r="CU91" i="5"/>
  <c r="CV90" i="5"/>
  <c r="CU90" i="5"/>
  <c r="CV89" i="5"/>
  <c r="CU89" i="5"/>
  <c r="CV88" i="5"/>
  <c r="CU88" i="5"/>
  <c r="CV87" i="5"/>
  <c r="CU87" i="5"/>
  <c r="CV86" i="5"/>
  <c r="CU86" i="5"/>
  <c r="CV85" i="5"/>
  <c r="CU85" i="5"/>
  <c r="CV84" i="5"/>
  <c r="CU84" i="5"/>
  <c r="CV83" i="5"/>
  <c r="CU83" i="5"/>
  <c r="CV82" i="5"/>
  <c r="CU82" i="5"/>
  <c r="CV81" i="5"/>
  <c r="CU81" i="5"/>
  <c r="CV80" i="5"/>
  <c r="CU80" i="5"/>
  <c r="CV79" i="5"/>
  <c r="CU79" i="5"/>
  <c r="CV78" i="5"/>
  <c r="CU78" i="5"/>
  <c r="CV77" i="5"/>
  <c r="CU77" i="5"/>
  <c r="CV76" i="5"/>
  <c r="CU76" i="5"/>
  <c r="CV75" i="5"/>
  <c r="CU75" i="5"/>
  <c r="CV74" i="5"/>
  <c r="CU74" i="5"/>
  <c r="CV73" i="5"/>
  <c r="CU73" i="5"/>
  <c r="CV72" i="5"/>
  <c r="CU72" i="5"/>
  <c r="CV71" i="5"/>
  <c r="CU71" i="5"/>
  <c r="CV70" i="5"/>
  <c r="CU70" i="5"/>
  <c r="CV69" i="5"/>
  <c r="CU69" i="5"/>
  <c r="CV68" i="5"/>
  <c r="CU68" i="5"/>
  <c r="CV67" i="5"/>
  <c r="CU67" i="5"/>
  <c r="CV66" i="5"/>
  <c r="CU66" i="5"/>
  <c r="CV65" i="5"/>
  <c r="CU65" i="5"/>
  <c r="CV64" i="5"/>
  <c r="CU64" i="5"/>
  <c r="CV63" i="5"/>
  <c r="CU63" i="5"/>
  <c r="CV62" i="5"/>
  <c r="CU62" i="5"/>
  <c r="CV61" i="5"/>
  <c r="CU61" i="5"/>
  <c r="CV60" i="5"/>
  <c r="CU60" i="5"/>
  <c r="CV59" i="5"/>
  <c r="CU59" i="5"/>
  <c r="CV58" i="5"/>
  <c r="CU58" i="5"/>
  <c r="CV57" i="5"/>
  <c r="CU57" i="5"/>
  <c r="CV56" i="5"/>
  <c r="CU56" i="5"/>
  <c r="CV55" i="5"/>
  <c r="CU55" i="5"/>
  <c r="CV54" i="5"/>
  <c r="CU54" i="5"/>
  <c r="CV53" i="5"/>
  <c r="CU53" i="5"/>
  <c r="CV52" i="5"/>
  <c r="CU52" i="5"/>
  <c r="CV51" i="5"/>
  <c r="CU51" i="5"/>
  <c r="CV50" i="5"/>
  <c r="CU50" i="5"/>
  <c r="CV49" i="5"/>
  <c r="CU49" i="5"/>
  <c r="CV48" i="5"/>
  <c r="CU48" i="5"/>
  <c r="CV47" i="5"/>
  <c r="CU47" i="5"/>
  <c r="CV46" i="5"/>
  <c r="CU46" i="5"/>
  <c r="CV45" i="5"/>
  <c r="CU45" i="5"/>
  <c r="CV44" i="5"/>
  <c r="CU44" i="5"/>
  <c r="CV43" i="5"/>
  <c r="CU43" i="5"/>
  <c r="CV42" i="5"/>
  <c r="CU42" i="5"/>
  <c r="CV41" i="5"/>
  <c r="CU41" i="5"/>
  <c r="CV40" i="5"/>
  <c r="CU40" i="5"/>
  <c r="CV39" i="5"/>
  <c r="CU39" i="5"/>
  <c r="CV38" i="5"/>
  <c r="CU38" i="5"/>
  <c r="CV37" i="5"/>
  <c r="CU37" i="5"/>
  <c r="CV36" i="5"/>
  <c r="CU36" i="5"/>
  <c r="CV35" i="5"/>
  <c r="CU35" i="5"/>
  <c r="CV34" i="5"/>
  <c r="CU34" i="5"/>
  <c r="CV33" i="5"/>
  <c r="CU33" i="5"/>
  <c r="CV32" i="5"/>
  <c r="CU32" i="5"/>
  <c r="CV31" i="5"/>
  <c r="CU31" i="5"/>
  <c r="CV30" i="5"/>
  <c r="CU30" i="5"/>
  <c r="CV29" i="5"/>
  <c r="CU29" i="5"/>
  <c r="CV28" i="5"/>
  <c r="CU28" i="5"/>
  <c r="CV27" i="5"/>
  <c r="CU27" i="5"/>
  <c r="CV26" i="5"/>
  <c r="CU26" i="5"/>
  <c r="CV25" i="5"/>
  <c r="CU25" i="5"/>
  <c r="CV24" i="5"/>
  <c r="CU24" i="5"/>
  <c r="CV23" i="5"/>
  <c r="CU23" i="5"/>
  <c r="CV22" i="5"/>
  <c r="CU22" i="5"/>
  <c r="CV21" i="5"/>
  <c r="CU21" i="5"/>
  <c r="CV20" i="5"/>
  <c r="CU20" i="5"/>
  <c r="CV19" i="5"/>
  <c r="CU19" i="5"/>
  <c r="CV18" i="5"/>
  <c r="CU18" i="5"/>
  <c r="CV17" i="5"/>
  <c r="CU17" i="5"/>
  <c r="CV16" i="5"/>
  <c r="CU16" i="5"/>
  <c r="CV15" i="5"/>
  <c r="CU15" i="5"/>
  <c r="CV14" i="5"/>
  <c r="CU14" i="5"/>
  <c r="CV13" i="5"/>
  <c r="CU13" i="5"/>
  <c r="CV12" i="5"/>
  <c r="CU12" i="5"/>
  <c r="CV11" i="5"/>
  <c r="CU11" i="5"/>
  <c r="CV10" i="5"/>
  <c r="CU10" i="5"/>
  <c r="CV9" i="5"/>
  <c r="CU9" i="5"/>
  <c r="CV8" i="5"/>
  <c r="CU8" i="5"/>
  <c r="CV7" i="5"/>
  <c r="CU7" i="5"/>
  <c r="CV6" i="5"/>
  <c r="CU6" i="5"/>
  <c r="CV5" i="5"/>
  <c r="CU5" i="5"/>
  <c r="CV4" i="5"/>
  <c r="CU4" i="5"/>
  <c r="CV3" i="5"/>
  <c r="CU3" i="5"/>
  <c r="CY20" i="5" s="1"/>
  <c r="DE37" i="5" s="1"/>
  <c r="CA3" i="5"/>
  <c r="BZ3" i="5"/>
  <c r="BF3" i="5"/>
  <c r="BJ20" i="5" s="1"/>
  <c r="BP37" i="5" s="1"/>
  <c r="BE3" i="5"/>
  <c r="BI20" i="5" s="1"/>
  <c r="BO37" i="5" s="1"/>
  <c r="CA213" i="5"/>
  <c r="BZ213" i="5"/>
  <c r="CA212" i="5"/>
  <c r="BZ212" i="5"/>
  <c r="CA211" i="5"/>
  <c r="BZ211" i="5"/>
  <c r="CA210" i="5"/>
  <c r="BZ210" i="5"/>
  <c r="CA209" i="5"/>
  <c r="BZ209" i="5"/>
  <c r="CA208" i="5"/>
  <c r="BZ208" i="5"/>
  <c r="CA207" i="5"/>
  <c r="BZ207" i="5"/>
  <c r="CA206" i="5"/>
  <c r="BZ206" i="5"/>
  <c r="CA205" i="5"/>
  <c r="BZ205" i="5"/>
  <c r="CA204" i="5"/>
  <c r="BZ204" i="5"/>
  <c r="CA203" i="5"/>
  <c r="BZ203" i="5"/>
  <c r="CA202" i="5"/>
  <c r="BZ202" i="5"/>
  <c r="CA201" i="5"/>
  <c r="BZ201" i="5"/>
  <c r="CA200" i="5"/>
  <c r="BZ200" i="5"/>
  <c r="CA199" i="5"/>
  <c r="BZ199" i="5"/>
  <c r="CA198" i="5"/>
  <c r="BZ198" i="5"/>
  <c r="CA197" i="5"/>
  <c r="BZ197" i="5"/>
  <c r="CA196" i="5"/>
  <c r="BZ196" i="5"/>
  <c r="CA195" i="5"/>
  <c r="BZ195" i="5"/>
  <c r="CA194" i="5"/>
  <c r="BZ194" i="5"/>
  <c r="CA193" i="5"/>
  <c r="BZ193" i="5"/>
  <c r="CA192" i="5"/>
  <c r="BZ192" i="5"/>
  <c r="CA191" i="5"/>
  <c r="BZ191" i="5"/>
  <c r="CA190" i="5"/>
  <c r="BZ190" i="5"/>
  <c r="CA189" i="5"/>
  <c r="BZ189" i="5"/>
  <c r="CA188" i="5"/>
  <c r="BZ188" i="5"/>
  <c r="CA187" i="5"/>
  <c r="BZ187" i="5"/>
  <c r="CA186" i="5"/>
  <c r="BZ186" i="5"/>
  <c r="CA185" i="5"/>
  <c r="BZ185" i="5"/>
  <c r="CA184" i="5"/>
  <c r="BZ184" i="5"/>
  <c r="CA183" i="5"/>
  <c r="BZ183" i="5"/>
  <c r="CA182" i="5"/>
  <c r="BZ182" i="5"/>
  <c r="CA181" i="5"/>
  <c r="BZ181" i="5"/>
  <c r="CA180" i="5"/>
  <c r="BZ180" i="5"/>
  <c r="CA179" i="5"/>
  <c r="BZ179" i="5"/>
  <c r="CA178" i="5"/>
  <c r="BZ178" i="5"/>
  <c r="CA177" i="5"/>
  <c r="BZ177" i="5"/>
  <c r="CA176" i="5"/>
  <c r="BZ176" i="5"/>
  <c r="CA175" i="5"/>
  <c r="BZ175" i="5"/>
  <c r="CA174" i="5"/>
  <c r="BZ174" i="5"/>
  <c r="CA173" i="5"/>
  <c r="BZ173" i="5"/>
  <c r="CA172" i="5"/>
  <c r="BZ172" i="5"/>
  <c r="CA171" i="5"/>
  <c r="BZ171" i="5"/>
  <c r="CA170" i="5"/>
  <c r="BZ170" i="5"/>
  <c r="CA169" i="5"/>
  <c r="BZ169" i="5"/>
  <c r="CA168" i="5"/>
  <c r="BZ168" i="5"/>
  <c r="CA167" i="5"/>
  <c r="BZ167" i="5"/>
  <c r="CA166" i="5"/>
  <c r="BZ166" i="5"/>
  <c r="CA165" i="5"/>
  <c r="BZ165" i="5"/>
  <c r="CA164" i="5"/>
  <c r="BZ164" i="5"/>
  <c r="CA163" i="5"/>
  <c r="BZ163" i="5"/>
  <c r="CA162" i="5"/>
  <c r="BZ162" i="5"/>
  <c r="CA161" i="5"/>
  <c r="BZ161" i="5"/>
  <c r="CA160" i="5"/>
  <c r="BZ160" i="5"/>
  <c r="CA159" i="5"/>
  <c r="BZ159" i="5"/>
  <c r="CA158" i="5"/>
  <c r="BZ158" i="5"/>
  <c r="CA157" i="5"/>
  <c r="BZ157" i="5"/>
  <c r="CA156" i="5"/>
  <c r="BZ156" i="5"/>
  <c r="CA155" i="5"/>
  <c r="BZ155" i="5"/>
  <c r="CA154" i="5"/>
  <c r="BZ154" i="5"/>
  <c r="CA153" i="5"/>
  <c r="BZ153" i="5"/>
  <c r="CA152" i="5"/>
  <c r="BZ152" i="5"/>
  <c r="CA151" i="5"/>
  <c r="BZ151" i="5"/>
  <c r="CA150" i="5"/>
  <c r="BZ150" i="5"/>
  <c r="CA149" i="5"/>
  <c r="BZ149" i="5"/>
  <c r="CA148" i="5"/>
  <c r="BZ148" i="5"/>
  <c r="CA147" i="5"/>
  <c r="BZ147" i="5"/>
  <c r="CA146" i="5"/>
  <c r="BZ146" i="5"/>
  <c r="CA145" i="5"/>
  <c r="BZ145" i="5"/>
  <c r="CA144" i="5"/>
  <c r="BZ144" i="5"/>
  <c r="CA143" i="5"/>
  <c r="BZ143" i="5"/>
  <c r="CA142" i="5"/>
  <c r="BZ142" i="5"/>
  <c r="CA141" i="5"/>
  <c r="BZ141" i="5"/>
  <c r="CA140" i="5"/>
  <c r="BZ140" i="5"/>
  <c r="CA139" i="5"/>
  <c r="BZ139" i="5"/>
  <c r="CA138" i="5"/>
  <c r="BZ138" i="5"/>
  <c r="CA137" i="5"/>
  <c r="BZ137" i="5"/>
  <c r="CA136" i="5"/>
  <c r="BZ136" i="5"/>
  <c r="CA135" i="5"/>
  <c r="BZ135" i="5"/>
  <c r="CA134" i="5"/>
  <c r="BZ134" i="5"/>
  <c r="CA133" i="5"/>
  <c r="BZ133" i="5"/>
  <c r="CA132" i="5"/>
  <c r="BZ132" i="5"/>
  <c r="CA131" i="5"/>
  <c r="BZ131" i="5"/>
  <c r="CA130" i="5"/>
  <c r="BZ130" i="5"/>
  <c r="CA129" i="5"/>
  <c r="BZ129" i="5"/>
  <c r="CA128" i="5"/>
  <c r="BZ128" i="5"/>
  <c r="CA127" i="5"/>
  <c r="BZ127" i="5"/>
  <c r="CA126" i="5"/>
  <c r="BZ126" i="5"/>
  <c r="CA125" i="5"/>
  <c r="BZ125" i="5"/>
  <c r="CA124" i="5"/>
  <c r="BZ124" i="5"/>
  <c r="CA123" i="5"/>
  <c r="BZ123" i="5"/>
  <c r="CA122" i="5"/>
  <c r="BZ122" i="5"/>
  <c r="CA121" i="5"/>
  <c r="BZ121" i="5"/>
  <c r="CA120" i="5"/>
  <c r="BZ120" i="5"/>
  <c r="CA119" i="5"/>
  <c r="BZ119" i="5"/>
  <c r="CA118" i="5"/>
  <c r="BZ118" i="5"/>
  <c r="CA117" i="5"/>
  <c r="BZ117" i="5"/>
  <c r="CA116" i="5"/>
  <c r="BZ116" i="5"/>
  <c r="CA115" i="5"/>
  <c r="BZ115" i="5"/>
  <c r="CA114" i="5"/>
  <c r="BZ114" i="5"/>
  <c r="CA113" i="5"/>
  <c r="BZ113" i="5"/>
  <c r="CA112" i="5"/>
  <c r="BZ112" i="5"/>
  <c r="CA111" i="5"/>
  <c r="BZ111" i="5"/>
  <c r="CA110" i="5"/>
  <c r="BZ110" i="5"/>
  <c r="CA109" i="5"/>
  <c r="BZ109" i="5"/>
  <c r="CA108" i="5"/>
  <c r="BZ108" i="5"/>
  <c r="CA107" i="5"/>
  <c r="BZ107" i="5"/>
  <c r="CA106" i="5"/>
  <c r="BZ106" i="5"/>
  <c r="CA105" i="5"/>
  <c r="BZ105" i="5"/>
  <c r="CA104" i="5"/>
  <c r="BZ104" i="5"/>
  <c r="CA103" i="5"/>
  <c r="BZ103" i="5"/>
  <c r="CA102" i="5"/>
  <c r="BZ102" i="5"/>
  <c r="CA101" i="5"/>
  <c r="BZ101" i="5"/>
  <c r="CA100" i="5"/>
  <c r="BZ100" i="5"/>
  <c r="CA99" i="5"/>
  <c r="BZ99" i="5"/>
  <c r="CA98" i="5"/>
  <c r="BZ98" i="5"/>
  <c r="CA97" i="5"/>
  <c r="BZ97" i="5"/>
  <c r="CA96" i="5"/>
  <c r="BZ96" i="5"/>
  <c r="CA95" i="5"/>
  <c r="BZ95" i="5"/>
  <c r="CA94" i="5"/>
  <c r="BZ94" i="5"/>
  <c r="CA93" i="5"/>
  <c r="BZ93" i="5"/>
  <c r="CA92" i="5"/>
  <c r="BZ92" i="5"/>
  <c r="CA91" i="5"/>
  <c r="BZ91" i="5"/>
  <c r="CA90" i="5"/>
  <c r="BZ90" i="5"/>
  <c r="CA89" i="5"/>
  <c r="BZ89" i="5"/>
  <c r="CA88" i="5"/>
  <c r="BZ88" i="5"/>
  <c r="CA87" i="5"/>
  <c r="BZ87" i="5"/>
  <c r="CA86" i="5"/>
  <c r="BZ86" i="5"/>
  <c r="CA85" i="5"/>
  <c r="BZ85" i="5"/>
  <c r="CA84" i="5"/>
  <c r="BZ84" i="5"/>
  <c r="CA83" i="5"/>
  <c r="BZ83" i="5"/>
  <c r="CA82" i="5"/>
  <c r="BZ82" i="5"/>
  <c r="CA81" i="5"/>
  <c r="BZ81" i="5"/>
  <c r="CA80" i="5"/>
  <c r="BZ80" i="5"/>
  <c r="CA79" i="5"/>
  <c r="BZ79" i="5"/>
  <c r="CA78" i="5"/>
  <c r="BZ78" i="5"/>
  <c r="CA77" i="5"/>
  <c r="BZ77" i="5"/>
  <c r="CA76" i="5"/>
  <c r="BZ76" i="5"/>
  <c r="CA75" i="5"/>
  <c r="BZ75" i="5"/>
  <c r="CA74" i="5"/>
  <c r="BZ74" i="5"/>
  <c r="CA73" i="5"/>
  <c r="BZ73" i="5"/>
  <c r="CA72" i="5"/>
  <c r="BZ72" i="5"/>
  <c r="CA71" i="5"/>
  <c r="BZ71" i="5"/>
  <c r="CA70" i="5"/>
  <c r="BZ70" i="5"/>
  <c r="CA69" i="5"/>
  <c r="BZ69" i="5"/>
  <c r="CA68" i="5"/>
  <c r="BZ68" i="5"/>
  <c r="CA67" i="5"/>
  <c r="BZ67" i="5"/>
  <c r="CA66" i="5"/>
  <c r="BZ66" i="5"/>
  <c r="CA65" i="5"/>
  <c r="BZ65" i="5"/>
  <c r="CA64" i="5"/>
  <c r="BZ64" i="5"/>
  <c r="CA63" i="5"/>
  <c r="BZ63" i="5"/>
  <c r="CA62" i="5"/>
  <c r="BZ62" i="5"/>
  <c r="CA61" i="5"/>
  <c r="BZ61" i="5"/>
  <c r="CA60" i="5"/>
  <c r="BZ60" i="5"/>
  <c r="CA59" i="5"/>
  <c r="BZ59" i="5"/>
  <c r="CA58" i="5"/>
  <c r="BZ58" i="5"/>
  <c r="CA57" i="5"/>
  <c r="BZ57" i="5"/>
  <c r="CA56" i="5"/>
  <c r="BZ56" i="5"/>
  <c r="CA55" i="5"/>
  <c r="BZ55" i="5"/>
  <c r="CA54" i="5"/>
  <c r="BZ54" i="5"/>
  <c r="CA53" i="5"/>
  <c r="BZ53" i="5"/>
  <c r="CA52" i="5"/>
  <c r="BZ52" i="5"/>
  <c r="CA51" i="5"/>
  <c r="BZ51" i="5"/>
  <c r="CA50" i="5"/>
  <c r="BZ50" i="5"/>
  <c r="CA49" i="5"/>
  <c r="BZ49" i="5"/>
  <c r="CA48" i="5"/>
  <c r="BZ48" i="5"/>
  <c r="CA47" i="5"/>
  <c r="BZ47" i="5"/>
  <c r="CA46" i="5"/>
  <c r="BZ46" i="5"/>
  <c r="CA45" i="5"/>
  <c r="BZ45" i="5"/>
  <c r="CA44" i="5"/>
  <c r="BZ44" i="5"/>
  <c r="CA43" i="5"/>
  <c r="BZ43" i="5"/>
  <c r="CA42" i="5"/>
  <c r="BZ42" i="5"/>
  <c r="CA41" i="5"/>
  <c r="BZ41" i="5"/>
  <c r="CA40" i="5"/>
  <c r="BZ40" i="5"/>
  <c r="CA39" i="5"/>
  <c r="BZ39" i="5"/>
  <c r="CA38" i="5"/>
  <c r="BZ38" i="5"/>
  <c r="CA37" i="5"/>
  <c r="BZ37" i="5"/>
  <c r="CA36" i="5"/>
  <c r="BZ36" i="5"/>
  <c r="CA35" i="5"/>
  <c r="BZ35" i="5"/>
  <c r="CA34" i="5"/>
  <c r="BZ34" i="5"/>
  <c r="CA33" i="5"/>
  <c r="BZ33" i="5"/>
  <c r="CA32" i="5"/>
  <c r="BZ32" i="5"/>
  <c r="CA31" i="5"/>
  <c r="BZ31" i="5"/>
  <c r="CA30" i="5"/>
  <c r="BZ30" i="5"/>
  <c r="CA29" i="5"/>
  <c r="BZ29" i="5"/>
  <c r="CA28" i="5"/>
  <c r="BZ28" i="5"/>
  <c r="CA27" i="5"/>
  <c r="BZ27" i="5"/>
  <c r="CA26" i="5"/>
  <c r="BZ26" i="5"/>
  <c r="CA25" i="5"/>
  <c r="BZ25" i="5"/>
  <c r="CA24" i="5"/>
  <c r="BZ24" i="5"/>
  <c r="CA23" i="5"/>
  <c r="BZ23" i="5"/>
  <c r="CA22" i="5"/>
  <c r="BZ22" i="5"/>
  <c r="CA21" i="5"/>
  <c r="BZ21" i="5"/>
  <c r="CA20" i="5"/>
  <c r="BZ20" i="5"/>
  <c r="CA19" i="5"/>
  <c r="BZ19" i="5"/>
  <c r="CA18" i="5"/>
  <c r="BZ18" i="5"/>
  <c r="CA17" i="5"/>
  <c r="BZ17" i="5"/>
  <c r="CA16" i="5"/>
  <c r="BZ16" i="5"/>
  <c r="CA15" i="5"/>
  <c r="BZ15" i="5"/>
  <c r="CA14" i="5"/>
  <c r="BZ14" i="5"/>
  <c r="CA13" i="5"/>
  <c r="BZ13" i="5"/>
  <c r="CA12" i="5"/>
  <c r="BZ12" i="5"/>
  <c r="CA11" i="5"/>
  <c r="BZ11" i="5"/>
  <c r="CA10" i="5"/>
  <c r="BZ10" i="5"/>
  <c r="CA9" i="5"/>
  <c r="BZ9" i="5"/>
  <c r="CA8" i="5"/>
  <c r="BZ8" i="5"/>
  <c r="CA7" i="5"/>
  <c r="BZ7" i="5"/>
  <c r="CA6" i="5"/>
  <c r="BZ6" i="5"/>
  <c r="CA5" i="5"/>
  <c r="BZ5" i="5"/>
  <c r="CA4" i="5"/>
  <c r="BZ4" i="5"/>
  <c r="BF213" i="5"/>
  <c r="BE213" i="5"/>
  <c r="BF212" i="5"/>
  <c r="BE212" i="5"/>
  <c r="BF211" i="5"/>
  <c r="BE211" i="5"/>
  <c r="BF210" i="5"/>
  <c r="BE210" i="5"/>
  <c r="BF209" i="5"/>
  <c r="BE209" i="5"/>
  <c r="BF208" i="5"/>
  <c r="BE208" i="5"/>
  <c r="BF207" i="5"/>
  <c r="BE207" i="5"/>
  <c r="BF206" i="5"/>
  <c r="BE206" i="5"/>
  <c r="BF205" i="5"/>
  <c r="BE205" i="5"/>
  <c r="BF204" i="5"/>
  <c r="BE204" i="5"/>
  <c r="BF203" i="5"/>
  <c r="BE203" i="5"/>
  <c r="BF202" i="5"/>
  <c r="BE202" i="5"/>
  <c r="BF201" i="5"/>
  <c r="BE201" i="5"/>
  <c r="BF200" i="5"/>
  <c r="BE200" i="5"/>
  <c r="BF199" i="5"/>
  <c r="BE199" i="5"/>
  <c r="BF198" i="5"/>
  <c r="BE198" i="5"/>
  <c r="BF197" i="5"/>
  <c r="BE197" i="5"/>
  <c r="BF196" i="5"/>
  <c r="BE196" i="5"/>
  <c r="BF195" i="5"/>
  <c r="BE195" i="5"/>
  <c r="BF194" i="5"/>
  <c r="BE194" i="5"/>
  <c r="BF193" i="5"/>
  <c r="BE193" i="5"/>
  <c r="BF192" i="5"/>
  <c r="BE192" i="5"/>
  <c r="BF191" i="5"/>
  <c r="BE191" i="5"/>
  <c r="BF190" i="5"/>
  <c r="BE190" i="5"/>
  <c r="BF189" i="5"/>
  <c r="BE189" i="5"/>
  <c r="BF188" i="5"/>
  <c r="BE188" i="5"/>
  <c r="BF187" i="5"/>
  <c r="BE187" i="5"/>
  <c r="BF186" i="5"/>
  <c r="BE186" i="5"/>
  <c r="BF185" i="5"/>
  <c r="BE185" i="5"/>
  <c r="BF184" i="5"/>
  <c r="BE184" i="5"/>
  <c r="BF183" i="5"/>
  <c r="BE183" i="5"/>
  <c r="BF182" i="5"/>
  <c r="BE182" i="5"/>
  <c r="BF181" i="5"/>
  <c r="BE181" i="5"/>
  <c r="BF180" i="5"/>
  <c r="BE180" i="5"/>
  <c r="BF179" i="5"/>
  <c r="BE179" i="5"/>
  <c r="BF178" i="5"/>
  <c r="BE178" i="5"/>
  <c r="BF177" i="5"/>
  <c r="BE177" i="5"/>
  <c r="BF176" i="5"/>
  <c r="BE176" i="5"/>
  <c r="BF175" i="5"/>
  <c r="BE175" i="5"/>
  <c r="BF174" i="5"/>
  <c r="BE174" i="5"/>
  <c r="BF173" i="5"/>
  <c r="BE173" i="5"/>
  <c r="BF172" i="5"/>
  <c r="BE172" i="5"/>
  <c r="BF171" i="5"/>
  <c r="BE171" i="5"/>
  <c r="BF170" i="5"/>
  <c r="BE170" i="5"/>
  <c r="BF169" i="5"/>
  <c r="BE169" i="5"/>
  <c r="BF168" i="5"/>
  <c r="BE168" i="5"/>
  <c r="BF167" i="5"/>
  <c r="BE167" i="5"/>
  <c r="BF166" i="5"/>
  <c r="BE166" i="5"/>
  <c r="BF165" i="5"/>
  <c r="BE165" i="5"/>
  <c r="BF164" i="5"/>
  <c r="BE164" i="5"/>
  <c r="BF163" i="5"/>
  <c r="BE163" i="5"/>
  <c r="BF162" i="5"/>
  <c r="BE162" i="5"/>
  <c r="BF161" i="5"/>
  <c r="BE161" i="5"/>
  <c r="BF160" i="5"/>
  <c r="BE160" i="5"/>
  <c r="BF159" i="5"/>
  <c r="BE159" i="5"/>
  <c r="BF158" i="5"/>
  <c r="BE158" i="5"/>
  <c r="BF157" i="5"/>
  <c r="BE157" i="5"/>
  <c r="BF156" i="5"/>
  <c r="BE156" i="5"/>
  <c r="BF155" i="5"/>
  <c r="BE155" i="5"/>
  <c r="BF154" i="5"/>
  <c r="BE154" i="5"/>
  <c r="BF153" i="5"/>
  <c r="BE153" i="5"/>
  <c r="BF152" i="5"/>
  <c r="BE152" i="5"/>
  <c r="BF151" i="5"/>
  <c r="BE151" i="5"/>
  <c r="BF150" i="5"/>
  <c r="BE150" i="5"/>
  <c r="BF149" i="5"/>
  <c r="BE149" i="5"/>
  <c r="BF148" i="5"/>
  <c r="BE148" i="5"/>
  <c r="BF147" i="5"/>
  <c r="BE147" i="5"/>
  <c r="BF146" i="5"/>
  <c r="BE146" i="5"/>
  <c r="BF145" i="5"/>
  <c r="BE145" i="5"/>
  <c r="BF144" i="5"/>
  <c r="BE144" i="5"/>
  <c r="BF143" i="5"/>
  <c r="BE143" i="5"/>
  <c r="BF142" i="5"/>
  <c r="BE142" i="5"/>
  <c r="BF141" i="5"/>
  <c r="BE141" i="5"/>
  <c r="BF140" i="5"/>
  <c r="BE140" i="5"/>
  <c r="BF139" i="5"/>
  <c r="BE139" i="5"/>
  <c r="BF138" i="5"/>
  <c r="BE138" i="5"/>
  <c r="BF137" i="5"/>
  <c r="BE137" i="5"/>
  <c r="BF136" i="5"/>
  <c r="BE136" i="5"/>
  <c r="BF135" i="5"/>
  <c r="BE135" i="5"/>
  <c r="BF134" i="5"/>
  <c r="BE134" i="5"/>
  <c r="BF133" i="5"/>
  <c r="BE133" i="5"/>
  <c r="BF132" i="5"/>
  <c r="BE132" i="5"/>
  <c r="BF131" i="5"/>
  <c r="BE131" i="5"/>
  <c r="BF130" i="5"/>
  <c r="BE130" i="5"/>
  <c r="BF129" i="5"/>
  <c r="BE129" i="5"/>
  <c r="BF128" i="5"/>
  <c r="BE128" i="5"/>
  <c r="BF127" i="5"/>
  <c r="BE127" i="5"/>
  <c r="BF126" i="5"/>
  <c r="BE126" i="5"/>
  <c r="BF125" i="5"/>
  <c r="BE125" i="5"/>
  <c r="BF124" i="5"/>
  <c r="BE124" i="5"/>
  <c r="BF123" i="5"/>
  <c r="BE123" i="5"/>
  <c r="BF122" i="5"/>
  <c r="BE122" i="5"/>
  <c r="BF121" i="5"/>
  <c r="BE121" i="5"/>
  <c r="BF120" i="5"/>
  <c r="BE120" i="5"/>
  <c r="BF119" i="5"/>
  <c r="BE119" i="5"/>
  <c r="BF118" i="5"/>
  <c r="BE118" i="5"/>
  <c r="BF117" i="5"/>
  <c r="BE117" i="5"/>
  <c r="BF116" i="5"/>
  <c r="BE116" i="5"/>
  <c r="BF115" i="5"/>
  <c r="BE115" i="5"/>
  <c r="BF114" i="5"/>
  <c r="BE114" i="5"/>
  <c r="BF113" i="5"/>
  <c r="BE113" i="5"/>
  <c r="BF112" i="5"/>
  <c r="BE112" i="5"/>
  <c r="BF111" i="5"/>
  <c r="BE111" i="5"/>
  <c r="BF110" i="5"/>
  <c r="BE110" i="5"/>
  <c r="BF109" i="5"/>
  <c r="BE109" i="5"/>
  <c r="BF108" i="5"/>
  <c r="BE108" i="5"/>
  <c r="BF107" i="5"/>
  <c r="BE107" i="5"/>
  <c r="BF106" i="5"/>
  <c r="BE106" i="5"/>
  <c r="BF105" i="5"/>
  <c r="BE105" i="5"/>
  <c r="BF104" i="5"/>
  <c r="BE104" i="5"/>
  <c r="BF103" i="5"/>
  <c r="BE103" i="5"/>
  <c r="BF102" i="5"/>
  <c r="BE102" i="5"/>
  <c r="BF101" i="5"/>
  <c r="BE101" i="5"/>
  <c r="BF100" i="5"/>
  <c r="BE100" i="5"/>
  <c r="BF99" i="5"/>
  <c r="BE99" i="5"/>
  <c r="BF98" i="5"/>
  <c r="BE98" i="5"/>
  <c r="BF97" i="5"/>
  <c r="BE97" i="5"/>
  <c r="BF96" i="5"/>
  <c r="BE96" i="5"/>
  <c r="BF95" i="5"/>
  <c r="BE95" i="5"/>
  <c r="BF94" i="5"/>
  <c r="BE94" i="5"/>
  <c r="BF93" i="5"/>
  <c r="BE93" i="5"/>
  <c r="BF92" i="5"/>
  <c r="BE92" i="5"/>
  <c r="BF91" i="5"/>
  <c r="BE91" i="5"/>
  <c r="BF90" i="5"/>
  <c r="BE90" i="5"/>
  <c r="BF89" i="5"/>
  <c r="BE89" i="5"/>
  <c r="BF88" i="5"/>
  <c r="BE88" i="5"/>
  <c r="BF87" i="5"/>
  <c r="BE87" i="5"/>
  <c r="BF86" i="5"/>
  <c r="BE86" i="5"/>
  <c r="BF85" i="5"/>
  <c r="BE85" i="5"/>
  <c r="BF84" i="5"/>
  <c r="BE84" i="5"/>
  <c r="BF83" i="5"/>
  <c r="BE83" i="5"/>
  <c r="BF82" i="5"/>
  <c r="BE82" i="5"/>
  <c r="BF81" i="5"/>
  <c r="BE81" i="5"/>
  <c r="BF80" i="5"/>
  <c r="BE80" i="5"/>
  <c r="BF79" i="5"/>
  <c r="BE79" i="5"/>
  <c r="BF78" i="5"/>
  <c r="BE78" i="5"/>
  <c r="BF77" i="5"/>
  <c r="BE77" i="5"/>
  <c r="BF76" i="5"/>
  <c r="BE76" i="5"/>
  <c r="BF75" i="5"/>
  <c r="BE75" i="5"/>
  <c r="BF74" i="5"/>
  <c r="BE74" i="5"/>
  <c r="BF73" i="5"/>
  <c r="BE73" i="5"/>
  <c r="BF72" i="5"/>
  <c r="BE72" i="5"/>
  <c r="BF71" i="5"/>
  <c r="BE71" i="5"/>
  <c r="BF70" i="5"/>
  <c r="BE70" i="5"/>
  <c r="BF69" i="5"/>
  <c r="BE69" i="5"/>
  <c r="BF68" i="5"/>
  <c r="BE68" i="5"/>
  <c r="BF67" i="5"/>
  <c r="BE67" i="5"/>
  <c r="BF66" i="5"/>
  <c r="BE66" i="5"/>
  <c r="BF65" i="5"/>
  <c r="BE65" i="5"/>
  <c r="BF64" i="5"/>
  <c r="BE64" i="5"/>
  <c r="BF63" i="5"/>
  <c r="BE63" i="5"/>
  <c r="BF62" i="5"/>
  <c r="BE62" i="5"/>
  <c r="BF61" i="5"/>
  <c r="BE61" i="5"/>
  <c r="BF60" i="5"/>
  <c r="BE60" i="5"/>
  <c r="BF59" i="5"/>
  <c r="BE59" i="5"/>
  <c r="BF58" i="5"/>
  <c r="BE58" i="5"/>
  <c r="BF57" i="5"/>
  <c r="BE57" i="5"/>
  <c r="BF56" i="5"/>
  <c r="BE56" i="5"/>
  <c r="BF55" i="5"/>
  <c r="BE55" i="5"/>
  <c r="BF54" i="5"/>
  <c r="BE54" i="5"/>
  <c r="BF53" i="5"/>
  <c r="BE53" i="5"/>
  <c r="BF52" i="5"/>
  <c r="BE52" i="5"/>
  <c r="BF51" i="5"/>
  <c r="BE51" i="5"/>
  <c r="BF50" i="5"/>
  <c r="BE50" i="5"/>
  <c r="BF49" i="5"/>
  <c r="BE49" i="5"/>
  <c r="BF48" i="5"/>
  <c r="BE48" i="5"/>
  <c r="BF47" i="5"/>
  <c r="BE47" i="5"/>
  <c r="BF46" i="5"/>
  <c r="BE46" i="5"/>
  <c r="BF45" i="5"/>
  <c r="BE45" i="5"/>
  <c r="BF44" i="5"/>
  <c r="BE44" i="5"/>
  <c r="BF43" i="5"/>
  <c r="BE43" i="5"/>
  <c r="BF42" i="5"/>
  <c r="BE42" i="5"/>
  <c r="BF41" i="5"/>
  <c r="BE41" i="5"/>
  <c r="BF40" i="5"/>
  <c r="BE40" i="5"/>
  <c r="BF39" i="5"/>
  <c r="BE39" i="5"/>
  <c r="BF38" i="5"/>
  <c r="BE38" i="5"/>
  <c r="BF37" i="5"/>
  <c r="BE37" i="5"/>
  <c r="BF36" i="5"/>
  <c r="BE36" i="5"/>
  <c r="BF35" i="5"/>
  <c r="BE35" i="5"/>
  <c r="BF34" i="5"/>
  <c r="BE34" i="5"/>
  <c r="BF33" i="5"/>
  <c r="BE33" i="5"/>
  <c r="BF32" i="5"/>
  <c r="BE32" i="5"/>
  <c r="BF31" i="5"/>
  <c r="BE31" i="5"/>
  <c r="BF30" i="5"/>
  <c r="BE30" i="5"/>
  <c r="BF29" i="5"/>
  <c r="BE29" i="5"/>
  <c r="BF28" i="5"/>
  <c r="BE28" i="5"/>
  <c r="BF27" i="5"/>
  <c r="BE27" i="5"/>
  <c r="BF26" i="5"/>
  <c r="BE26" i="5"/>
  <c r="BF25" i="5"/>
  <c r="BE25" i="5"/>
  <c r="BF24" i="5"/>
  <c r="BE24" i="5"/>
  <c r="BF23" i="5"/>
  <c r="BE23" i="5"/>
  <c r="BF22" i="5"/>
  <c r="BE22" i="5"/>
  <c r="BF21" i="5"/>
  <c r="BE21" i="5"/>
  <c r="BF20" i="5"/>
  <c r="BE20" i="5"/>
  <c r="BF19" i="5"/>
  <c r="BE19" i="5"/>
  <c r="BF18" i="5"/>
  <c r="BE18" i="5"/>
  <c r="BF17" i="5"/>
  <c r="BE17" i="5"/>
  <c r="BF16" i="5"/>
  <c r="BE16" i="5"/>
  <c r="BF15" i="5"/>
  <c r="BE15" i="5"/>
  <c r="BF14" i="5"/>
  <c r="BE14" i="5"/>
  <c r="BF13" i="5"/>
  <c r="BE13" i="5"/>
  <c r="BF12" i="5"/>
  <c r="BE12" i="5"/>
  <c r="BF11" i="5"/>
  <c r="BE11" i="5"/>
  <c r="BF10" i="5"/>
  <c r="BE10" i="5"/>
  <c r="BF9" i="5"/>
  <c r="BE9" i="5"/>
  <c r="BF8" i="5"/>
  <c r="BE8" i="5"/>
  <c r="BF7" i="5"/>
  <c r="BE7" i="5"/>
  <c r="BF6" i="5"/>
  <c r="BE6" i="5"/>
  <c r="BF5" i="5"/>
  <c r="BE5" i="5"/>
  <c r="BF4" i="5"/>
  <c r="BE4" i="5"/>
  <c r="AS79" i="5"/>
  <c r="AM79" i="5"/>
  <c r="AS78" i="5"/>
  <c r="AM78" i="5"/>
  <c r="AS77" i="5"/>
  <c r="AM77" i="5"/>
  <c r="AS76" i="5"/>
  <c r="AM76" i="5"/>
  <c r="AS75" i="5"/>
  <c r="AM75" i="5"/>
  <c r="AS74" i="5"/>
  <c r="AM74" i="5"/>
  <c r="AS73" i="5"/>
  <c r="AM73" i="5"/>
  <c r="AR71" i="5"/>
  <c r="AL71" i="5"/>
  <c r="AR88" i="5" s="1"/>
  <c r="AS62" i="5"/>
  <c r="AM62" i="5"/>
  <c r="AS61" i="5"/>
  <c r="AM61" i="5"/>
  <c r="AS60" i="5"/>
  <c r="AM60" i="5"/>
  <c r="AS59" i="5"/>
  <c r="AM59" i="5"/>
  <c r="AS58" i="5"/>
  <c r="AM58" i="5"/>
  <c r="AS57" i="5"/>
  <c r="AM57" i="5"/>
  <c r="AS56" i="5"/>
  <c r="AM56" i="5"/>
  <c r="AR54" i="5"/>
  <c r="AL54" i="5"/>
  <c r="AL88" i="5" s="1"/>
  <c r="AS27" i="5"/>
  <c r="AM27" i="5"/>
  <c r="AS26" i="5"/>
  <c r="AM26" i="5"/>
  <c r="AS25" i="5"/>
  <c r="AM25" i="5"/>
  <c r="AW25" i="5" s="1"/>
  <c r="AS24" i="5"/>
  <c r="AM24" i="5"/>
  <c r="AW24" i="5" s="1"/>
  <c r="AS23" i="5"/>
  <c r="AM23" i="5"/>
  <c r="AW23" i="5" s="1"/>
  <c r="AS22" i="5"/>
  <c r="AM22" i="5"/>
  <c r="AS21" i="5"/>
  <c r="AM21" i="5"/>
  <c r="AW21" i="5" s="1"/>
  <c r="AR19" i="5"/>
  <c r="AL19" i="5"/>
  <c r="AR36" i="5" s="1"/>
  <c r="AS10" i="5"/>
  <c r="AM10" i="5"/>
  <c r="AS9" i="5"/>
  <c r="AM9" i="5"/>
  <c r="AS8" i="5"/>
  <c r="AM8" i="5"/>
  <c r="AS7" i="5"/>
  <c r="AM7" i="5"/>
  <c r="AS6" i="5"/>
  <c r="AM6" i="5"/>
  <c r="AS5" i="5"/>
  <c r="AM5" i="5"/>
  <c r="AS4" i="5"/>
  <c r="AM4" i="5"/>
  <c r="AR2" i="5"/>
  <c r="AL2" i="5"/>
  <c r="AL36" i="5" s="1"/>
  <c r="AK213" i="5"/>
  <c r="AJ213" i="5"/>
  <c r="AK212" i="5"/>
  <c r="AJ212" i="5"/>
  <c r="AK211" i="5"/>
  <c r="AJ211" i="5"/>
  <c r="AK210" i="5"/>
  <c r="AJ210" i="5"/>
  <c r="AK209" i="5"/>
  <c r="AJ209" i="5"/>
  <c r="AK208" i="5"/>
  <c r="AJ208" i="5"/>
  <c r="AK207" i="5"/>
  <c r="AJ207" i="5"/>
  <c r="AK206" i="5"/>
  <c r="AJ206" i="5"/>
  <c r="AK205" i="5"/>
  <c r="AJ205" i="5"/>
  <c r="AK204" i="5"/>
  <c r="AJ204" i="5"/>
  <c r="AK203" i="5"/>
  <c r="AJ203" i="5"/>
  <c r="AK202" i="5"/>
  <c r="AJ202" i="5"/>
  <c r="AK201" i="5"/>
  <c r="AJ201" i="5"/>
  <c r="AK200" i="5"/>
  <c r="AJ200" i="5"/>
  <c r="AK199" i="5"/>
  <c r="AJ199" i="5"/>
  <c r="AK198" i="5"/>
  <c r="AJ198" i="5"/>
  <c r="AK197" i="5"/>
  <c r="AJ197" i="5"/>
  <c r="AK196" i="5"/>
  <c r="AJ196" i="5"/>
  <c r="AK195" i="5"/>
  <c r="AJ195" i="5"/>
  <c r="AK194" i="5"/>
  <c r="AJ194" i="5"/>
  <c r="AK193" i="5"/>
  <c r="AJ193" i="5"/>
  <c r="AK192" i="5"/>
  <c r="AJ192" i="5"/>
  <c r="AK191" i="5"/>
  <c r="AJ191" i="5"/>
  <c r="AK190" i="5"/>
  <c r="AJ190" i="5"/>
  <c r="AK189" i="5"/>
  <c r="AJ189" i="5"/>
  <c r="AK188" i="5"/>
  <c r="AJ188" i="5"/>
  <c r="AK187" i="5"/>
  <c r="AJ187" i="5"/>
  <c r="AK186" i="5"/>
  <c r="AJ186" i="5"/>
  <c r="AK185" i="5"/>
  <c r="AJ185" i="5"/>
  <c r="AK184" i="5"/>
  <c r="AJ184" i="5"/>
  <c r="AK183" i="5"/>
  <c r="AJ183" i="5"/>
  <c r="AK182" i="5"/>
  <c r="AJ182" i="5"/>
  <c r="AK181" i="5"/>
  <c r="AJ181" i="5"/>
  <c r="AK180" i="5"/>
  <c r="AJ180" i="5"/>
  <c r="AK179" i="5"/>
  <c r="AJ179" i="5"/>
  <c r="AK178" i="5"/>
  <c r="AJ178" i="5"/>
  <c r="AK177" i="5"/>
  <c r="AJ177" i="5"/>
  <c r="AK176" i="5"/>
  <c r="AJ176" i="5"/>
  <c r="AK175" i="5"/>
  <c r="AJ175" i="5"/>
  <c r="AK174" i="5"/>
  <c r="AJ174" i="5"/>
  <c r="AK173" i="5"/>
  <c r="AJ173" i="5"/>
  <c r="AK172" i="5"/>
  <c r="AJ172" i="5"/>
  <c r="AK171" i="5"/>
  <c r="AJ171" i="5"/>
  <c r="AK170" i="5"/>
  <c r="AJ170" i="5"/>
  <c r="AK169" i="5"/>
  <c r="AJ169" i="5"/>
  <c r="AK168" i="5"/>
  <c r="AJ168" i="5"/>
  <c r="AK167" i="5"/>
  <c r="AJ167" i="5"/>
  <c r="AK166" i="5"/>
  <c r="AJ166" i="5"/>
  <c r="AK165" i="5"/>
  <c r="AJ165" i="5"/>
  <c r="AK164" i="5"/>
  <c r="AJ164" i="5"/>
  <c r="AK163" i="5"/>
  <c r="AJ163" i="5"/>
  <c r="AK162" i="5"/>
  <c r="AJ162" i="5"/>
  <c r="AK161" i="5"/>
  <c r="AJ161" i="5"/>
  <c r="AK160" i="5"/>
  <c r="AJ160" i="5"/>
  <c r="AK159" i="5"/>
  <c r="AJ159" i="5"/>
  <c r="AK158" i="5"/>
  <c r="AJ158" i="5"/>
  <c r="AK157" i="5"/>
  <c r="AJ157" i="5"/>
  <c r="AK156" i="5"/>
  <c r="AJ156" i="5"/>
  <c r="AK155" i="5"/>
  <c r="AJ155" i="5"/>
  <c r="AK154" i="5"/>
  <c r="AJ154" i="5"/>
  <c r="AK153" i="5"/>
  <c r="AJ153" i="5"/>
  <c r="AK152" i="5"/>
  <c r="AJ152" i="5"/>
  <c r="AK151" i="5"/>
  <c r="AJ151" i="5"/>
  <c r="AK150" i="5"/>
  <c r="AJ150" i="5"/>
  <c r="AK149" i="5"/>
  <c r="AJ149" i="5"/>
  <c r="AK148" i="5"/>
  <c r="AJ148" i="5"/>
  <c r="AK147" i="5"/>
  <c r="AJ147" i="5"/>
  <c r="AK146" i="5"/>
  <c r="AJ146" i="5"/>
  <c r="AK145" i="5"/>
  <c r="AJ145" i="5"/>
  <c r="AK144" i="5"/>
  <c r="AJ144" i="5"/>
  <c r="AK143" i="5"/>
  <c r="AJ143" i="5"/>
  <c r="AK142" i="5"/>
  <c r="AJ142" i="5"/>
  <c r="AK141" i="5"/>
  <c r="AJ141" i="5"/>
  <c r="AK140" i="5"/>
  <c r="AJ140" i="5"/>
  <c r="AK139" i="5"/>
  <c r="AJ139" i="5"/>
  <c r="AK138" i="5"/>
  <c r="AJ138" i="5"/>
  <c r="AK137" i="5"/>
  <c r="AJ137" i="5"/>
  <c r="AK136" i="5"/>
  <c r="AJ136" i="5"/>
  <c r="AK135" i="5"/>
  <c r="AJ135" i="5"/>
  <c r="AK134" i="5"/>
  <c r="AJ134" i="5"/>
  <c r="AK133" i="5"/>
  <c r="AJ133" i="5"/>
  <c r="AK132" i="5"/>
  <c r="AJ132" i="5"/>
  <c r="AK131" i="5"/>
  <c r="AJ131" i="5"/>
  <c r="AK130" i="5"/>
  <c r="AJ130" i="5"/>
  <c r="AK129" i="5"/>
  <c r="AJ129" i="5"/>
  <c r="AK128" i="5"/>
  <c r="AJ128" i="5"/>
  <c r="AK127" i="5"/>
  <c r="AJ127" i="5"/>
  <c r="AK126" i="5"/>
  <c r="AJ126" i="5"/>
  <c r="AK125" i="5"/>
  <c r="AJ125" i="5"/>
  <c r="AK124" i="5"/>
  <c r="AJ124" i="5"/>
  <c r="AK123" i="5"/>
  <c r="AJ123" i="5"/>
  <c r="AK122" i="5"/>
  <c r="AJ122" i="5"/>
  <c r="AK121" i="5"/>
  <c r="AJ121" i="5"/>
  <c r="AK120" i="5"/>
  <c r="AJ120" i="5"/>
  <c r="AK119" i="5"/>
  <c r="AJ119" i="5"/>
  <c r="AK118" i="5"/>
  <c r="AJ118" i="5"/>
  <c r="AK117" i="5"/>
  <c r="AJ117" i="5"/>
  <c r="AK116" i="5"/>
  <c r="AJ116" i="5"/>
  <c r="AK115" i="5"/>
  <c r="AJ115" i="5"/>
  <c r="AK114" i="5"/>
  <c r="AJ114" i="5"/>
  <c r="AK113" i="5"/>
  <c r="AJ113" i="5"/>
  <c r="AK112" i="5"/>
  <c r="AJ112" i="5"/>
  <c r="AK111" i="5"/>
  <c r="AJ111" i="5"/>
  <c r="AK110" i="5"/>
  <c r="AJ110" i="5"/>
  <c r="AK109" i="5"/>
  <c r="AJ109" i="5"/>
  <c r="AK108" i="5"/>
  <c r="AJ108" i="5"/>
  <c r="AK107" i="5"/>
  <c r="AJ107" i="5"/>
  <c r="AK106" i="5"/>
  <c r="AJ106" i="5"/>
  <c r="AK105" i="5"/>
  <c r="AJ105" i="5"/>
  <c r="AK104" i="5"/>
  <c r="AJ104" i="5"/>
  <c r="AK103" i="5"/>
  <c r="AJ103" i="5"/>
  <c r="AK102" i="5"/>
  <c r="AJ102" i="5"/>
  <c r="AK101" i="5"/>
  <c r="AJ101" i="5"/>
  <c r="AK100" i="5"/>
  <c r="AJ100" i="5"/>
  <c r="AK99" i="5"/>
  <c r="AJ99" i="5"/>
  <c r="AK98" i="5"/>
  <c r="AJ98" i="5"/>
  <c r="AK97" i="5"/>
  <c r="AJ97" i="5"/>
  <c r="AK96" i="5"/>
  <c r="AJ96" i="5"/>
  <c r="AK95" i="5"/>
  <c r="AJ95" i="5"/>
  <c r="AK94" i="5"/>
  <c r="AJ94" i="5"/>
  <c r="AK93" i="5"/>
  <c r="AJ93" i="5"/>
  <c r="AK92" i="5"/>
  <c r="AJ92" i="5"/>
  <c r="AK91" i="5"/>
  <c r="AJ91" i="5"/>
  <c r="AK90" i="5"/>
  <c r="AJ90" i="5"/>
  <c r="AK89" i="5"/>
  <c r="AJ89" i="5"/>
  <c r="AK88" i="5"/>
  <c r="AJ88" i="5"/>
  <c r="AK87" i="5"/>
  <c r="AJ87" i="5"/>
  <c r="AK86" i="5"/>
  <c r="AJ86" i="5"/>
  <c r="AK85" i="5"/>
  <c r="AJ85" i="5"/>
  <c r="AK84" i="5"/>
  <c r="AJ84" i="5"/>
  <c r="AK83" i="5"/>
  <c r="AJ83" i="5"/>
  <c r="AK82" i="5"/>
  <c r="AJ82" i="5"/>
  <c r="AK81" i="5"/>
  <c r="AJ81" i="5"/>
  <c r="AK80" i="5"/>
  <c r="AJ80" i="5"/>
  <c r="AK79" i="5"/>
  <c r="AJ79" i="5"/>
  <c r="AK78" i="5"/>
  <c r="AJ78" i="5"/>
  <c r="AK77" i="5"/>
  <c r="AJ77" i="5"/>
  <c r="AK76" i="5"/>
  <c r="AJ76" i="5"/>
  <c r="AK75" i="5"/>
  <c r="AJ75" i="5"/>
  <c r="AK74" i="5"/>
  <c r="AJ74" i="5"/>
  <c r="AK73" i="5"/>
  <c r="AJ73" i="5"/>
  <c r="AK72" i="5"/>
  <c r="AJ72" i="5"/>
  <c r="AK71" i="5"/>
  <c r="AJ71" i="5"/>
  <c r="AK70" i="5"/>
  <c r="AJ70" i="5"/>
  <c r="AK69" i="5"/>
  <c r="AJ69" i="5"/>
  <c r="AK68" i="5"/>
  <c r="AJ68" i="5"/>
  <c r="AK67" i="5"/>
  <c r="AJ67" i="5"/>
  <c r="AK66" i="5"/>
  <c r="AJ66" i="5"/>
  <c r="AK65" i="5"/>
  <c r="AJ65" i="5"/>
  <c r="AK64" i="5"/>
  <c r="AJ64" i="5"/>
  <c r="AK63" i="5"/>
  <c r="AJ63" i="5"/>
  <c r="AK62" i="5"/>
  <c r="AJ62" i="5"/>
  <c r="AK61" i="5"/>
  <c r="AJ61" i="5"/>
  <c r="AK60" i="5"/>
  <c r="AJ60" i="5"/>
  <c r="AK59" i="5"/>
  <c r="AJ59" i="5"/>
  <c r="AK58" i="5"/>
  <c r="AJ58" i="5"/>
  <c r="AK57" i="5"/>
  <c r="AJ57" i="5"/>
  <c r="AK56" i="5"/>
  <c r="AJ56" i="5"/>
  <c r="AK55" i="5"/>
  <c r="AJ55" i="5"/>
  <c r="AK54" i="5"/>
  <c r="AJ54" i="5"/>
  <c r="AK53" i="5"/>
  <c r="AJ53" i="5"/>
  <c r="AK52" i="5"/>
  <c r="AJ52" i="5"/>
  <c r="AK51" i="5"/>
  <c r="AJ51" i="5"/>
  <c r="AK50" i="5"/>
  <c r="AJ50" i="5"/>
  <c r="AK49" i="5"/>
  <c r="AJ49" i="5"/>
  <c r="AK48" i="5"/>
  <c r="AJ48" i="5"/>
  <c r="AK47" i="5"/>
  <c r="AJ47" i="5"/>
  <c r="AK46" i="5"/>
  <c r="AJ46" i="5"/>
  <c r="AK45" i="5"/>
  <c r="AJ45" i="5"/>
  <c r="AK44" i="5"/>
  <c r="AJ44" i="5"/>
  <c r="AK43" i="5"/>
  <c r="AJ43" i="5"/>
  <c r="AK42" i="5"/>
  <c r="AJ42" i="5"/>
  <c r="AK41" i="5"/>
  <c r="AJ41" i="5"/>
  <c r="AK40" i="5"/>
  <c r="AJ40" i="5"/>
  <c r="AK39" i="5"/>
  <c r="AJ39" i="5"/>
  <c r="AK38" i="5"/>
  <c r="AJ38" i="5"/>
  <c r="AK37" i="5"/>
  <c r="AJ37" i="5"/>
  <c r="AK36" i="5"/>
  <c r="AJ36" i="5"/>
  <c r="AK35" i="5"/>
  <c r="AJ35" i="5"/>
  <c r="AK34" i="5"/>
  <c r="AJ34" i="5"/>
  <c r="AK33" i="5"/>
  <c r="AJ33" i="5"/>
  <c r="AK32" i="5"/>
  <c r="AJ32" i="5"/>
  <c r="AK31" i="5"/>
  <c r="AJ31" i="5"/>
  <c r="AK30" i="5"/>
  <c r="AJ30" i="5"/>
  <c r="AK29" i="5"/>
  <c r="AJ29" i="5"/>
  <c r="AK28" i="5"/>
  <c r="AJ28" i="5"/>
  <c r="AK27" i="5"/>
  <c r="AJ27" i="5"/>
  <c r="AK26" i="5"/>
  <c r="AJ26" i="5"/>
  <c r="AK25" i="5"/>
  <c r="AJ25" i="5"/>
  <c r="AK24" i="5"/>
  <c r="AJ24" i="5"/>
  <c r="AK23" i="5"/>
  <c r="AJ23" i="5"/>
  <c r="AK22" i="5"/>
  <c r="AJ22" i="5"/>
  <c r="AK21" i="5"/>
  <c r="AJ21" i="5"/>
  <c r="AK20" i="5"/>
  <c r="AJ20" i="5"/>
  <c r="AK19" i="5"/>
  <c r="AJ19" i="5"/>
  <c r="AK18" i="5"/>
  <c r="AJ18" i="5"/>
  <c r="AK17" i="5"/>
  <c r="AJ17" i="5"/>
  <c r="AK16" i="5"/>
  <c r="AJ16" i="5"/>
  <c r="AK15" i="5"/>
  <c r="AJ15" i="5"/>
  <c r="AK14" i="5"/>
  <c r="AJ14" i="5"/>
  <c r="AK13" i="5"/>
  <c r="AJ13" i="5"/>
  <c r="AK12" i="5"/>
  <c r="AJ12" i="5"/>
  <c r="AK11" i="5"/>
  <c r="AJ11" i="5"/>
  <c r="AK10" i="5"/>
  <c r="AJ10" i="5"/>
  <c r="AK9" i="5"/>
  <c r="AJ9" i="5"/>
  <c r="AK8" i="5"/>
  <c r="AJ8" i="5"/>
  <c r="AK7" i="5"/>
  <c r="AJ7" i="5"/>
  <c r="AK6" i="5"/>
  <c r="AJ6" i="5"/>
  <c r="AK5" i="5"/>
  <c r="AJ5" i="5"/>
  <c r="AK4" i="5"/>
  <c r="AJ4" i="5"/>
  <c r="AK3" i="5"/>
  <c r="AO55" i="5" s="1"/>
  <c r="AJ3" i="5"/>
  <c r="JP95" i="5" l="1"/>
  <c r="JT78" i="5"/>
  <c r="LF92" i="5"/>
  <c r="LJ75" i="5"/>
  <c r="IU93" i="5"/>
  <c r="IY76" i="5"/>
  <c r="DY95" i="5"/>
  <c r="EC78" i="5"/>
  <c r="BN91" i="5"/>
  <c r="BR74" i="5"/>
  <c r="CI95" i="5"/>
  <c r="CM78" i="5"/>
  <c r="DY90" i="5"/>
  <c r="EC73" i="5"/>
  <c r="ET94" i="5"/>
  <c r="EX77" i="5"/>
  <c r="HE93" i="5"/>
  <c r="HI76" i="5"/>
  <c r="JP93" i="5"/>
  <c r="JT76" i="5"/>
  <c r="AS93" i="5"/>
  <c r="AW76" i="5"/>
  <c r="BN92" i="5"/>
  <c r="BR75" i="5"/>
  <c r="CI96" i="5"/>
  <c r="CM79" i="5"/>
  <c r="DY91" i="5"/>
  <c r="EC74" i="5"/>
  <c r="ET95" i="5"/>
  <c r="EX78" i="5"/>
  <c r="GJ90" i="5"/>
  <c r="GN73" i="5"/>
  <c r="HE94" i="5"/>
  <c r="HI77" i="5"/>
  <c r="IU90" i="5"/>
  <c r="IY73" i="5"/>
  <c r="JP94" i="5"/>
  <c r="JT77" i="5"/>
  <c r="LF90" i="5"/>
  <c r="LJ73" i="5"/>
  <c r="CI13" i="5"/>
  <c r="DD65" i="5"/>
  <c r="DY92" i="5"/>
  <c r="EC75" i="5"/>
  <c r="BN94" i="5"/>
  <c r="BR77" i="5"/>
  <c r="GJ93" i="5"/>
  <c r="GN76" i="5"/>
  <c r="LF94" i="5"/>
  <c r="LJ77" i="5"/>
  <c r="DY96" i="5"/>
  <c r="EC79" i="5"/>
  <c r="LJ81" i="5"/>
  <c r="AS90" i="5"/>
  <c r="AW73" i="5"/>
  <c r="AS96" i="5"/>
  <c r="AW79" i="5"/>
  <c r="CM11" i="5"/>
  <c r="CI90" i="5"/>
  <c r="CM73" i="5"/>
  <c r="DD94" i="5"/>
  <c r="DH77" i="5"/>
  <c r="FO92" i="5"/>
  <c r="FS75" i="5"/>
  <c r="GJ96" i="5"/>
  <c r="GN79" i="5"/>
  <c r="HZ92" i="5"/>
  <c r="ID75" i="5"/>
  <c r="IU96" i="5"/>
  <c r="IY79" i="5"/>
  <c r="KK92" i="5"/>
  <c r="KO75" i="5"/>
  <c r="LF96" i="5"/>
  <c r="LJ79" i="5"/>
  <c r="GJ91" i="5"/>
  <c r="GN74" i="5"/>
  <c r="HE95" i="5"/>
  <c r="HI78" i="5"/>
  <c r="BN96" i="5"/>
  <c r="BR79" i="5"/>
  <c r="DD92" i="5"/>
  <c r="DH75" i="5"/>
  <c r="GJ94" i="5"/>
  <c r="GN77" i="5"/>
  <c r="IU94" i="5"/>
  <c r="IY77" i="5"/>
  <c r="FO91" i="5"/>
  <c r="FS74" i="5"/>
  <c r="IU95" i="5"/>
  <c r="IY78" i="5"/>
  <c r="CI91" i="5"/>
  <c r="CM74" i="5"/>
  <c r="DD95" i="5"/>
  <c r="DH78" i="5"/>
  <c r="FO93" i="5"/>
  <c r="FS76" i="5"/>
  <c r="HZ93" i="5"/>
  <c r="ID76" i="5"/>
  <c r="KK93" i="5"/>
  <c r="KO76" i="5"/>
  <c r="ET82" i="5"/>
  <c r="DY30" i="5"/>
  <c r="ET96" i="5"/>
  <c r="EX79" i="5"/>
  <c r="IU91" i="5"/>
  <c r="IY74" i="5"/>
  <c r="AS94" i="5"/>
  <c r="AW77" i="5"/>
  <c r="DD90" i="5"/>
  <c r="DH73" i="5"/>
  <c r="JP96" i="5"/>
  <c r="JT79" i="5"/>
  <c r="EC12" i="5"/>
  <c r="EC13" i="5" s="1"/>
  <c r="KK91" i="5"/>
  <c r="KO74" i="5"/>
  <c r="AS91" i="5"/>
  <c r="AW74" i="5"/>
  <c r="CI92" i="5"/>
  <c r="CM75" i="5"/>
  <c r="DD96" i="5"/>
  <c r="DH79" i="5"/>
  <c r="ET91" i="5"/>
  <c r="EX74" i="5"/>
  <c r="FO94" i="5"/>
  <c r="FS77" i="5"/>
  <c r="HE90" i="5"/>
  <c r="HI73" i="5"/>
  <c r="HZ94" i="5"/>
  <c r="ID77" i="5"/>
  <c r="JP90" i="5"/>
  <c r="JT73" i="5"/>
  <c r="KK94" i="5"/>
  <c r="KO77" i="5"/>
  <c r="BN93" i="5"/>
  <c r="BR76" i="5"/>
  <c r="LF91" i="5"/>
  <c r="LJ74" i="5"/>
  <c r="DY93" i="5"/>
  <c r="EC76" i="5"/>
  <c r="GJ92" i="5"/>
  <c r="GN75" i="5"/>
  <c r="HE96" i="5"/>
  <c r="HI79" i="5"/>
  <c r="BN95" i="5"/>
  <c r="BR78" i="5"/>
  <c r="DY94" i="5"/>
  <c r="EC77" i="5"/>
  <c r="LF93" i="5"/>
  <c r="LJ76" i="5"/>
  <c r="AS95" i="5"/>
  <c r="AW78" i="5"/>
  <c r="DD93" i="5"/>
  <c r="DH76" i="5"/>
  <c r="GJ95" i="5"/>
  <c r="GN78" i="5"/>
  <c r="CI93" i="5"/>
  <c r="CM76" i="5"/>
  <c r="ET92" i="5"/>
  <c r="EX75" i="5"/>
  <c r="FO95" i="5"/>
  <c r="FS78" i="5"/>
  <c r="HE91" i="5"/>
  <c r="HI74" i="5"/>
  <c r="HZ95" i="5"/>
  <c r="ID78" i="5"/>
  <c r="JP91" i="5"/>
  <c r="JT74" i="5"/>
  <c r="KK95" i="5"/>
  <c r="KO78" i="5"/>
  <c r="IU92" i="5"/>
  <c r="IY75" i="5"/>
  <c r="DD91" i="5"/>
  <c r="DH74" i="5"/>
  <c r="FO90" i="5"/>
  <c r="FS73" i="5"/>
  <c r="HZ90" i="5"/>
  <c r="ID73" i="5"/>
  <c r="KK90" i="5"/>
  <c r="KO73" i="5"/>
  <c r="HZ91" i="5"/>
  <c r="ID74" i="5"/>
  <c r="AS92" i="5"/>
  <c r="AW75" i="5"/>
  <c r="BR11" i="5"/>
  <c r="BR13" i="5" s="1"/>
  <c r="BN90" i="5"/>
  <c r="BR73" i="5"/>
  <c r="CI94" i="5"/>
  <c r="CM77" i="5"/>
  <c r="ET93" i="5"/>
  <c r="EX76" i="5"/>
  <c r="FO96" i="5"/>
  <c r="FS79" i="5"/>
  <c r="HE92" i="5"/>
  <c r="HI75" i="5"/>
  <c r="HZ96" i="5"/>
  <c r="ID79" i="5"/>
  <c r="JP92" i="5"/>
  <c r="JT75" i="5"/>
  <c r="KK96" i="5"/>
  <c r="KO79" i="5"/>
  <c r="ET13" i="5"/>
  <c r="GE37" i="5"/>
  <c r="GK20" i="5"/>
  <c r="GK3" i="5"/>
  <c r="LH3" i="5"/>
  <c r="LH20" i="5"/>
  <c r="IY11" i="5"/>
  <c r="IY13" i="5" s="1"/>
  <c r="KM3" i="5"/>
  <c r="KM20" i="5"/>
  <c r="HE30" i="5"/>
  <c r="BI3" i="5"/>
  <c r="BI59" i="5"/>
  <c r="BI75" i="5"/>
  <c r="BO92" i="5" s="1"/>
  <c r="CY5" i="5"/>
  <c r="CY39" i="5" s="1"/>
  <c r="CY56" i="5"/>
  <c r="CY90" i="5" s="1"/>
  <c r="CY60" i="5"/>
  <c r="CY62" i="5"/>
  <c r="CY96" i="5" s="1"/>
  <c r="CY21" i="5"/>
  <c r="DE38" i="5" s="1"/>
  <c r="CY26" i="5"/>
  <c r="DE43" i="5" s="1"/>
  <c r="CY27" i="5"/>
  <c r="DE44" i="5" s="1"/>
  <c r="CY77" i="5"/>
  <c r="DE94" i="5" s="1"/>
  <c r="BI8" i="5"/>
  <c r="BI42" i="5" s="1"/>
  <c r="BI23" i="5"/>
  <c r="BO40" i="5" s="1"/>
  <c r="BI74" i="5"/>
  <c r="BO91" i="5" s="1"/>
  <c r="BI78" i="5"/>
  <c r="BO95" i="5" s="1"/>
  <c r="CY8" i="5"/>
  <c r="CY42" i="5" s="1"/>
  <c r="CY75" i="5"/>
  <c r="DE92" i="5" s="1"/>
  <c r="LJ12" i="5"/>
  <c r="CY4" i="5"/>
  <c r="CY10" i="5"/>
  <c r="CY44" i="5" s="1"/>
  <c r="CY61" i="5"/>
  <c r="CZ61" i="5" s="1"/>
  <c r="CY25" i="5"/>
  <c r="DE42" i="5" s="1"/>
  <c r="CY76" i="5"/>
  <c r="DE93" i="5" s="1"/>
  <c r="DT5" i="5"/>
  <c r="DU5" i="5" s="1"/>
  <c r="EF5" i="5" s="1"/>
  <c r="DT56" i="5"/>
  <c r="DT90" i="5" s="1"/>
  <c r="DT62" i="5"/>
  <c r="DT96" i="5" s="1"/>
  <c r="DT26" i="5"/>
  <c r="DZ43" i="5" s="1"/>
  <c r="DT77" i="5"/>
  <c r="DZ94" i="5" s="1"/>
  <c r="EO6" i="5"/>
  <c r="EP6" i="5" s="1"/>
  <c r="FA6" i="5" s="1"/>
  <c r="EO57" i="5"/>
  <c r="EO91" i="5" s="1"/>
  <c r="EO21" i="5"/>
  <c r="EU38" i="5" s="1"/>
  <c r="EO27" i="5"/>
  <c r="EU44" i="5" s="1"/>
  <c r="EO78" i="5"/>
  <c r="EU95" i="5" s="1"/>
  <c r="GZ9" i="5"/>
  <c r="GZ43" i="5" s="1"/>
  <c r="GZ60" i="5"/>
  <c r="GZ24" i="5"/>
  <c r="HF41" i="5" s="1"/>
  <c r="GZ75" i="5"/>
  <c r="HF92" i="5" s="1"/>
  <c r="LA8" i="5"/>
  <c r="LA42" i="5" s="1"/>
  <c r="LA59" i="5"/>
  <c r="LA93" i="5" s="1"/>
  <c r="LA23" i="5"/>
  <c r="LG40" i="5" s="1"/>
  <c r="LA74" i="5"/>
  <c r="LG91" i="5" s="1"/>
  <c r="DY13" i="5"/>
  <c r="LG3" i="5"/>
  <c r="LG20" i="5"/>
  <c r="GL20" i="5"/>
  <c r="GL3" i="5"/>
  <c r="FI64" i="5"/>
  <c r="FI98" i="5" s="1"/>
  <c r="GJ30" i="5"/>
  <c r="LG9" i="5"/>
  <c r="LG26" i="5"/>
  <c r="LH26" i="5" s="1"/>
  <c r="LI26" i="5" s="1"/>
  <c r="LG60" i="5"/>
  <c r="LG77" i="5"/>
  <c r="LG8" i="5"/>
  <c r="LH8" i="5" s="1"/>
  <c r="LI8" i="5" s="1"/>
  <c r="LL8" i="5" s="1"/>
  <c r="LG25" i="5"/>
  <c r="LH25" i="5" s="1"/>
  <c r="LI25" i="5" s="1"/>
  <c r="LG24" i="5"/>
  <c r="LH24" i="5" s="1"/>
  <c r="LI24" i="5" s="1"/>
  <c r="LG7" i="5"/>
  <c r="LH7" i="5" s="1"/>
  <c r="LG75" i="5"/>
  <c r="LG58" i="5"/>
  <c r="LG27" i="5"/>
  <c r="LH27" i="5" s="1"/>
  <c r="LI27" i="5" s="1"/>
  <c r="LG10" i="5"/>
  <c r="LH10" i="5" s="1"/>
  <c r="LI10" i="5" s="1"/>
  <c r="LG23" i="5"/>
  <c r="LH23" i="5" s="1"/>
  <c r="LI23" i="5" s="1"/>
  <c r="LG6" i="5"/>
  <c r="LH6" i="5" s="1"/>
  <c r="LI6" i="5" s="1"/>
  <c r="LL6" i="5" s="1"/>
  <c r="LG74" i="5"/>
  <c r="LG57" i="5"/>
  <c r="LG5" i="5"/>
  <c r="LH5" i="5" s="1"/>
  <c r="LG22" i="5"/>
  <c r="LH22" i="5" s="1"/>
  <c r="LI22" i="5" s="1"/>
  <c r="LL22" i="5" s="1"/>
  <c r="LG73" i="5"/>
  <c r="LG56" i="5"/>
  <c r="LG79" i="5"/>
  <c r="LG62" i="5"/>
  <c r="LG4" i="5"/>
  <c r="LG21" i="5"/>
  <c r="LH21" i="5" s="1"/>
  <c r="LI21" i="5" s="1"/>
  <c r="LL21" i="5" s="1"/>
  <c r="LG78" i="5"/>
  <c r="LG61" i="5"/>
  <c r="LG59" i="5"/>
  <c r="LG76" i="5"/>
  <c r="KL62" i="5"/>
  <c r="KL79" i="5"/>
  <c r="KL21" i="5"/>
  <c r="KM21" i="5" s="1"/>
  <c r="KN21" i="5" s="1"/>
  <c r="KL4" i="5"/>
  <c r="KL27" i="5"/>
  <c r="KM27" i="5" s="1"/>
  <c r="KN27" i="5" s="1"/>
  <c r="KL10" i="5"/>
  <c r="KM10" i="5" s="1"/>
  <c r="KN10" i="5" s="1"/>
  <c r="KQ10" i="5" s="1"/>
  <c r="KL61" i="5"/>
  <c r="KL78" i="5"/>
  <c r="KF7" i="5"/>
  <c r="KG7" i="5" s="1"/>
  <c r="KR7" i="5" s="1"/>
  <c r="KF79" i="5"/>
  <c r="KL96" i="5" s="1"/>
  <c r="KL8" i="5"/>
  <c r="KM8" i="5" s="1"/>
  <c r="KL25" i="5"/>
  <c r="KM25" i="5" s="1"/>
  <c r="KN25" i="5" s="1"/>
  <c r="KQ25" i="5" s="1"/>
  <c r="KL76" i="5"/>
  <c r="KL59" i="5"/>
  <c r="KF22" i="5"/>
  <c r="KL39" i="5" s="1"/>
  <c r="KL73" i="5"/>
  <c r="KL56" i="5"/>
  <c r="KF58" i="5"/>
  <c r="KF92" i="5" s="1"/>
  <c r="KF73" i="5"/>
  <c r="KL90" i="5" s="1"/>
  <c r="KL26" i="5"/>
  <c r="KM26" i="5" s="1"/>
  <c r="KN26" i="5" s="1"/>
  <c r="KL9" i="5"/>
  <c r="KL77" i="5"/>
  <c r="KL60" i="5"/>
  <c r="KL7" i="5"/>
  <c r="KM7" i="5" s="1"/>
  <c r="KL24" i="5"/>
  <c r="KM24" i="5" s="1"/>
  <c r="KN24" i="5" s="1"/>
  <c r="KL58" i="5"/>
  <c r="KL75" i="5"/>
  <c r="KL22" i="5"/>
  <c r="KM22" i="5" s="1"/>
  <c r="KN22" i="5" s="1"/>
  <c r="KL5" i="5"/>
  <c r="KM5" i="5" s="1"/>
  <c r="KN5" i="5" s="1"/>
  <c r="KQ5" i="5" s="1"/>
  <c r="KL6" i="5"/>
  <c r="KM6" i="5" s="1"/>
  <c r="KN6" i="5" s="1"/>
  <c r="KQ6" i="5" s="1"/>
  <c r="KL23" i="5"/>
  <c r="KM23" i="5" s="1"/>
  <c r="KN23" i="5" s="1"/>
  <c r="KL57" i="5"/>
  <c r="KL74" i="5"/>
  <c r="JK6" i="5"/>
  <c r="JL6" i="5" s="1"/>
  <c r="JM6" i="5" s="1"/>
  <c r="JM40" i="5" s="1"/>
  <c r="JK57" i="5"/>
  <c r="JL57" i="5" s="1"/>
  <c r="JM57" i="5" s="1"/>
  <c r="JM91" i="5" s="1"/>
  <c r="JK21" i="5"/>
  <c r="JQ38" i="5" s="1"/>
  <c r="JK27" i="5"/>
  <c r="JQ44" i="5" s="1"/>
  <c r="JK78" i="5"/>
  <c r="JQ95" i="5" s="1"/>
  <c r="JQ8" i="5"/>
  <c r="JR8" i="5" s="1"/>
  <c r="JS8" i="5" s="1"/>
  <c r="JV8" i="5" s="1"/>
  <c r="JQ25" i="5"/>
  <c r="JR25" i="5" s="1"/>
  <c r="JS25" i="5" s="1"/>
  <c r="JQ59" i="5"/>
  <c r="JQ76" i="5"/>
  <c r="JQ24" i="5"/>
  <c r="JR24" i="5" s="1"/>
  <c r="JS24" i="5" s="1"/>
  <c r="JQ7" i="5"/>
  <c r="JR7" i="5" s="1"/>
  <c r="JS7" i="5" s="1"/>
  <c r="JV7" i="5" s="1"/>
  <c r="JQ75" i="5"/>
  <c r="JQ58" i="5"/>
  <c r="JQ6" i="5"/>
  <c r="JR6" i="5" s="1"/>
  <c r="JS6" i="5" s="1"/>
  <c r="JV6" i="5" s="1"/>
  <c r="JQ23" i="5"/>
  <c r="JR23" i="5" s="1"/>
  <c r="JS23" i="5" s="1"/>
  <c r="JQ5" i="5"/>
  <c r="JR5" i="5" s="1"/>
  <c r="JS5" i="5" s="1"/>
  <c r="JV5" i="5" s="1"/>
  <c r="JQ22" i="5"/>
  <c r="JR22" i="5" s="1"/>
  <c r="JS22" i="5" s="1"/>
  <c r="JQ74" i="5"/>
  <c r="JQ57" i="5"/>
  <c r="JQ4" i="5"/>
  <c r="JQ21" i="5"/>
  <c r="JR21" i="5" s="1"/>
  <c r="JS21" i="5" s="1"/>
  <c r="JQ10" i="5"/>
  <c r="JR10" i="5" s="1"/>
  <c r="JS10" i="5" s="1"/>
  <c r="JV10" i="5" s="1"/>
  <c r="JQ27" i="5"/>
  <c r="JR27" i="5" s="1"/>
  <c r="JS27" i="5" s="1"/>
  <c r="JQ61" i="5"/>
  <c r="JQ78" i="5"/>
  <c r="JQ79" i="5"/>
  <c r="JQ62" i="5"/>
  <c r="JQ56" i="5"/>
  <c r="JQ73" i="5"/>
  <c r="JQ9" i="5"/>
  <c r="JQ26" i="5"/>
  <c r="JR26" i="5" s="1"/>
  <c r="JS26" i="5" s="1"/>
  <c r="JQ60" i="5"/>
  <c r="JQ77" i="5"/>
  <c r="IV25" i="5"/>
  <c r="IW25" i="5" s="1"/>
  <c r="IX25" i="5" s="1"/>
  <c r="JA25" i="5" s="1"/>
  <c r="IV8" i="5"/>
  <c r="IW8" i="5" s="1"/>
  <c r="IX8" i="5" s="1"/>
  <c r="JA8" i="5" s="1"/>
  <c r="IV76" i="5"/>
  <c r="IV59" i="5"/>
  <c r="IP5" i="5"/>
  <c r="IQ5" i="5" s="1"/>
  <c r="JB5" i="5" s="1"/>
  <c r="IP56" i="5"/>
  <c r="IP90" i="5" s="1"/>
  <c r="IP62" i="5"/>
  <c r="IQ62" i="5" s="1"/>
  <c r="IP26" i="5"/>
  <c r="IV43" i="5" s="1"/>
  <c r="IP77" i="5"/>
  <c r="IV24" i="5"/>
  <c r="IW24" i="5" s="1"/>
  <c r="IX24" i="5" s="1"/>
  <c r="IV7" i="5"/>
  <c r="IW7" i="5" s="1"/>
  <c r="IX7" i="5" s="1"/>
  <c r="JA7" i="5" s="1"/>
  <c r="IV58" i="5"/>
  <c r="IV75" i="5"/>
  <c r="IV62" i="5"/>
  <c r="IV79" i="5"/>
  <c r="IV21" i="5"/>
  <c r="IW21" i="5" s="1"/>
  <c r="IX21" i="5" s="1"/>
  <c r="IV4" i="5"/>
  <c r="IV10" i="5"/>
  <c r="IW10" i="5" s="1"/>
  <c r="IV27" i="5"/>
  <c r="IW27" i="5" s="1"/>
  <c r="IX27" i="5" s="1"/>
  <c r="IV78" i="5"/>
  <c r="IV61" i="5"/>
  <c r="IV23" i="5"/>
  <c r="IW23" i="5" s="1"/>
  <c r="IX23" i="5" s="1"/>
  <c r="IV6" i="5"/>
  <c r="IW6" i="5" s="1"/>
  <c r="IX6" i="5" s="1"/>
  <c r="IV57" i="5"/>
  <c r="IV74" i="5"/>
  <c r="IV5" i="5"/>
  <c r="IW5" i="5" s="1"/>
  <c r="IX5" i="5" s="1"/>
  <c r="JA5" i="5" s="1"/>
  <c r="IV22" i="5"/>
  <c r="IW22" i="5" s="1"/>
  <c r="IX22" i="5" s="1"/>
  <c r="IV56" i="5"/>
  <c r="IV73" i="5"/>
  <c r="IV26" i="5"/>
  <c r="IW26" i="5" s="1"/>
  <c r="IX26" i="5" s="1"/>
  <c r="IV9" i="5"/>
  <c r="IV77" i="5"/>
  <c r="IV60" i="5"/>
  <c r="IA21" i="5"/>
  <c r="IB21" i="5" s="1"/>
  <c r="IC21" i="5" s="1"/>
  <c r="IA4" i="5"/>
  <c r="IA27" i="5"/>
  <c r="IB27" i="5" s="1"/>
  <c r="IC27" i="5" s="1"/>
  <c r="IA10" i="5"/>
  <c r="IB10" i="5" s="1"/>
  <c r="IC10" i="5" s="1"/>
  <c r="IF10" i="5" s="1"/>
  <c r="IA78" i="5"/>
  <c r="IA61" i="5"/>
  <c r="IA26" i="5"/>
  <c r="IB26" i="5" s="1"/>
  <c r="IC26" i="5" s="1"/>
  <c r="IA9" i="5"/>
  <c r="IA77" i="5"/>
  <c r="IA60" i="5"/>
  <c r="IA8" i="5"/>
  <c r="IB8" i="5" s="1"/>
  <c r="IC8" i="5" s="1"/>
  <c r="IF8" i="5" s="1"/>
  <c r="IA25" i="5"/>
  <c r="IB25" i="5" s="1"/>
  <c r="IC25" i="5" s="1"/>
  <c r="IA59" i="5"/>
  <c r="IA76" i="5"/>
  <c r="IA7" i="5"/>
  <c r="IB7" i="5" s="1"/>
  <c r="IA24" i="5"/>
  <c r="IB24" i="5" s="1"/>
  <c r="IC24" i="5" s="1"/>
  <c r="IA58" i="5"/>
  <c r="IA75" i="5"/>
  <c r="HU4" i="5"/>
  <c r="HU38" i="5" s="1"/>
  <c r="HU10" i="5"/>
  <c r="HV10" i="5" s="1"/>
  <c r="HU61" i="5"/>
  <c r="HU95" i="5" s="1"/>
  <c r="HU25" i="5"/>
  <c r="HU76" i="5"/>
  <c r="IA93" i="5" s="1"/>
  <c r="IA6" i="5"/>
  <c r="IB6" i="5" s="1"/>
  <c r="IC6" i="5" s="1"/>
  <c r="IA23" i="5"/>
  <c r="IB23" i="5" s="1"/>
  <c r="IC23" i="5" s="1"/>
  <c r="IA74" i="5"/>
  <c r="IA57" i="5"/>
  <c r="IA22" i="5"/>
  <c r="IB22" i="5" s="1"/>
  <c r="IC22" i="5" s="1"/>
  <c r="IA5" i="5"/>
  <c r="IB5" i="5" s="1"/>
  <c r="IC5" i="5" s="1"/>
  <c r="IA73" i="5"/>
  <c r="IA56" i="5"/>
  <c r="IA62" i="5"/>
  <c r="IA79" i="5"/>
  <c r="HF23" i="5"/>
  <c r="HG23" i="5" s="1"/>
  <c r="HH23" i="5" s="1"/>
  <c r="HF6" i="5"/>
  <c r="HG6" i="5" s="1"/>
  <c r="HH6" i="5" s="1"/>
  <c r="HK6" i="5" s="1"/>
  <c r="HF57" i="5"/>
  <c r="HF74" i="5"/>
  <c r="HF9" i="5"/>
  <c r="HF26" i="5"/>
  <c r="HG26" i="5" s="1"/>
  <c r="HH26" i="5" s="1"/>
  <c r="HF60" i="5"/>
  <c r="HF77" i="5"/>
  <c r="HF79" i="5"/>
  <c r="HF62" i="5"/>
  <c r="HF8" i="5"/>
  <c r="HG8" i="5" s="1"/>
  <c r="HH8" i="5" s="1"/>
  <c r="HK8" i="5" s="1"/>
  <c r="HF25" i="5"/>
  <c r="HG25" i="5" s="1"/>
  <c r="HH25" i="5" s="1"/>
  <c r="HF59" i="5"/>
  <c r="HF76" i="5"/>
  <c r="HF73" i="5"/>
  <c r="HF56" i="5"/>
  <c r="HF4" i="5"/>
  <c r="HF21" i="5"/>
  <c r="HG21" i="5" s="1"/>
  <c r="HH21" i="5" s="1"/>
  <c r="HF10" i="5"/>
  <c r="HG10" i="5" s="1"/>
  <c r="HH10" i="5" s="1"/>
  <c r="HF27" i="5"/>
  <c r="HG27" i="5" s="1"/>
  <c r="HH27" i="5" s="1"/>
  <c r="HF61" i="5"/>
  <c r="HF78" i="5"/>
  <c r="HF22" i="5"/>
  <c r="HG22" i="5" s="1"/>
  <c r="HH22" i="5" s="1"/>
  <c r="HF5" i="5"/>
  <c r="HG5" i="5" s="1"/>
  <c r="HH5" i="5" s="1"/>
  <c r="HK5" i="5" s="1"/>
  <c r="HF24" i="5"/>
  <c r="HG24" i="5" s="1"/>
  <c r="HH24" i="5" s="1"/>
  <c r="HF7" i="5"/>
  <c r="HG7" i="5" s="1"/>
  <c r="HH7" i="5" s="1"/>
  <c r="HF75" i="5"/>
  <c r="HF58" i="5"/>
  <c r="GK23" i="5"/>
  <c r="GL23" i="5" s="1"/>
  <c r="GM23" i="5" s="1"/>
  <c r="GK6" i="5"/>
  <c r="GL6" i="5" s="1"/>
  <c r="GM6" i="5" s="1"/>
  <c r="GK74" i="5"/>
  <c r="GK57" i="5"/>
  <c r="GK22" i="5"/>
  <c r="GL22" i="5" s="1"/>
  <c r="GK5" i="5"/>
  <c r="GL5" i="5" s="1"/>
  <c r="GK73" i="5"/>
  <c r="GK56" i="5"/>
  <c r="GK62" i="5"/>
  <c r="GK79" i="5"/>
  <c r="GK75" i="5"/>
  <c r="GK58" i="5"/>
  <c r="GE59" i="5"/>
  <c r="GE93" i="5" s="1"/>
  <c r="GK4" i="5"/>
  <c r="GK21" i="5"/>
  <c r="GL21" i="5" s="1"/>
  <c r="GM21" i="5" s="1"/>
  <c r="GK61" i="5"/>
  <c r="GK78" i="5"/>
  <c r="GK10" i="5"/>
  <c r="GL10" i="5" s="1"/>
  <c r="GO10" i="5" s="1"/>
  <c r="GK27" i="5"/>
  <c r="GL27" i="5" s="1"/>
  <c r="GM27" i="5" s="1"/>
  <c r="GP27" i="5" s="1"/>
  <c r="GK9" i="5"/>
  <c r="GK26" i="5"/>
  <c r="GL26" i="5" s="1"/>
  <c r="GM26" i="5" s="1"/>
  <c r="GK60" i="5"/>
  <c r="GK77" i="5"/>
  <c r="GE8" i="5"/>
  <c r="GE42" i="5" s="1"/>
  <c r="GE23" i="5"/>
  <c r="GK40" i="5" s="1"/>
  <c r="GK25" i="5"/>
  <c r="GL25" i="5" s="1"/>
  <c r="GM25" i="5" s="1"/>
  <c r="GK8" i="5"/>
  <c r="GL8" i="5" s="1"/>
  <c r="GM8" i="5" s="1"/>
  <c r="GP8" i="5" s="1"/>
  <c r="GK76" i="5"/>
  <c r="GK59" i="5"/>
  <c r="GK24" i="5"/>
  <c r="GL24" i="5" s="1"/>
  <c r="GM24" i="5" s="1"/>
  <c r="GK7" i="5"/>
  <c r="GL7" i="5" s="1"/>
  <c r="GM7" i="5" s="1"/>
  <c r="GP7" i="5" s="1"/>
  <c r="GE74" i="5"/>
  <c r="GK91" i="5" s="1"/>
  <c r="FP8" i="5"/>
  <c r="FQ8" i="5" s="1"/>
  <c r="FR8" i="5" s="1"/>
  <c r="FU8" i="5" s="1"/>
  <c r="FP25" i="5"/>
  <c r="FQ25" i="5" s="1"/>
  <c r="FR25" i="5" s="1"/>
  <c r="FP59" i="5"/>
  <c r="FP76" i="5"/>
  <c r="FP24" i="5"/>
  <c r="FQ24" i="5" s="1"/>
  <c r="FR24" i="5" s="1"/>
  <c r="FP7" i="5"/>
  <c r="FQ7" i="5" s="1"/>
  <c r="FR7" i="5" s="1"/>
  <c r="FP75" i="5"/>
  <c r="FP58" i="5"/>
  <c r="FP74" i="5"/>
  <c r="FP57" i="5"/>
  <c r="FP73" i="5"/>
  <c r="FP56" i="5"/>
  <c r="FP79" i="5"/>
  <c r="FP62" i="5"/>
  <c r="FT8" i="5"/>
  <c r="FP4" i="5"/>
  <c r="FP21" i="5"/>
  <c r="FQ21" i="5" s="1"/>
  <c r="FR21" i="5" s="1"/>
  <c r="FP27" i="5"/>
  <c r="FQ27" i="5" s="1"/>
  <c r="FR27" i="5" s="1"/>
  <c r="FP10" i="5"/>
  <c r="FQ10" i="5" s="1"/>
  <c r="FR10" i="5" s="1"/>
  <c r="FU10" i="5" s="1"/>
  <c r="FP61" i="5"/>
  <c r="FP78" i="5"/>
  <c r="FP6" i="5"/>
  <c r="FQ6" i="5" s="1"/>
  <c r="FP23" i="5"/>
  <c r="FQ23" i="5" s="1"/>
  <c r="FR23" i="5" s="1"/>
  <c r="FU23" i="5" s="1"/>
  <c r="FJ7" i="5"/>
  <c r="FJ41" i="5" s="1"/>
  <c r="FJ58" i="5"/>
  <c r="FK58" i="5" s="1"/>
  <c r="FL58" i="5" s="1"/>
  <c r="FL92" i="5" s="1"/>
  <c r="FJ22" i="5"/>
  <c r="FJ73" i="5"/>
  <c r="FP90" i="5" s="1"/>
  <c r="FJ79" i="5"/>
  <c r="FP96" i="5" s="1"/>
  <c r="FP26" i="5"/>
  <c r="FQ26" i="5" s="1"/>
  <c r="FR26" i="5" s="1"/>
  <c r="FP9" i="5"/>
  <c r="FP60" i="5"/>
  <c r="FP77" i="5"/>
  <c r="FP22" i="5"/>
  <c r="FQ22" i="5" s="1"/>
  <c r="FR22" i="5" s="1"/>
  <c r="FP5" i="5"/>
  <c r="FQ5" i="5" s="1"/>
  <c r="FR5" i="5" s="1"/>
  <c r="FU5" i="5" s="1"/>
  <c r="EU8" i="5"/>
  <c r="EV8" i="5" s="1"/>
  <c r="EW8" i="5" s="1"/>
  <c r="EZ8" i="5" s="1"/>
  <c r="EU25" i="5"/>
  <c r="EV25" i="5" s="1"/>
  <c r="EW25" i="5" s="1"/>
  <c r="EU26" i="5"/>
  <c r="EV26" i="5" s="1"/>
  <c r="EW26" i="5" s="1"/>
  <c r="EU9" i="5"/>
  <c r="EU77" i="5"/>
  <c r="EU60" i="5"/>
  <c r="EU6" i="5"/>
  <c r="EV6" i="5" s="1"/>
  <c r="EW6" i="5" s="1"/>
  <c r="EZ6" i="5" s="1"/>
  <c r="EU23" i="5"/>
  <c r="EV23" i="5" s="1"/>
  <c r="EW23" i="5" s="1"/>
  <c r="EU57" i="5"/>
  <c r="EU74" i="5"/>
  <c r="EU22" i="5"/>
  <c r="EV22" i="5" s="1"/>
  <c r="EW22" i="5" s="1"/>
  <c r="EU5" i="5"/>
  <c r="EV5" i="5" s="1"/>
  <c r="EW5" i="5" s="1"/>
  <c r="EZ5" i="5" s="1"/>
  <c r="EU73" i="5"/>
  <c r="EU56" i="5"/>
  <c r="EU62" i="5"/>
  <c r="EU79" i="5"/>
  <c r="EU76" i="5"/>
  <c r="EU59" i="5"/>
  <c r="EU7" i="5"/>
  <c r="EV7" i="5" s="1"/>
  <c r="EW7" i="5" s="1"/>
  <c r="EZ7" i="5" s="1"/>
  <c r="EU24" i="5"/>
  <c r="EV24" i="5" s="1"/>
  <c r="EW24" i="5" s="1"/>
  <c r="EU4" i="5"/>
  <c r="EU21" i="5"/>
  <c r="EV21" i="5" s="1"/>
  <c r="EW21" i="5" s="1"/>
  <c r="EZ21" i="5" s="1"/>
  <c r="EU27" i="5"/>
  <c r="EV27" i="5" s="1"/>
  <c r="EW27" i="5" s="1"/>
  <c r="EZ27" i="5" s="1"/>
  <c r="EU10" i="5"/>
  <c r="EV10" i="5" s="1"/>
  <c r="EW10" i="5" s="1"/>
  <c r="EZ10" i="5" s="1"/>
  <c r="EU78" i="5"/>
  <c r="EU61" i="5"/>
  <c r="EU75" i="5"/>
  <c r="EU58" i="5"/>
  <c r="DT6" i="5"/>
  <c r="DT9" i="5"/>
  <c r="DT43" i="5" s="1"/>
  <c r="DT57" i="5"/>
  <c r="DT91" i="5" s="1"/>
  <c r="DT21" i="5"/>
  <c r="DZ38" i="5" s="1"/>
  <c r="DT24" i="5"/>
  <c r="DZ41" i="5" s="1"/>
  <c r="DT27" i="5"/>
  <c r="DZ44" i="5" s="1"/>
  <c r="DT78" i="5"/>
  <c r="DZ95" i="5" s="1"/>
  <c r="DZ8" i="5"/>
  <c r="EA8" i="5" s="1"/>
  <c r="EB8" i="5" s="1"/>
  <c r="EE8" i="5" s="1"/>
  <c r="DZ25" i="5"/>
  <c r="EA25" i="5" s="1"/>
  <c r="EB25" i="5" s="1"/>
  <c r="EE25" i="5" s="1"/>
  <c r="DZ59" i="5"/>
  <c r="DZ76" i="5"/>
  <c r="DZ58" i="5"/>
  <c r="DZ75" i="5"/>
  <c r="DZ23" i="5"/>
  <c r="EA23" i="5" s="1"/>
  <c r="EB23" i="5" s="1"/>
  <c r="DZ6" i="5"/>
  <c r="EA6" i="5" s="1"/>
  <c r="EB6" i="5" s="1"/>
  <c r="DZ22" i="5"/>
  <c r="EA22" i="5" s="1"/>
  <c r="DZ5" i="5"/>
  <c r="EA5" i="5" s="1"/>
  <c r="EB5" i="5" s="1"/>
  <c r="EE5" i="5" s="1"/>
  <c r="DZ73" i="5"/>
  <c r="DZ56" i="5"/>
  <c r="DZ62" i="5"/>
  <c r="DZ79" i="5"/>
  <c r="DZ7" i="5"/>
  <c r="EA7" i="5" s="1"/>
  <c r="EB7" i="5" s="1"/>
  <c r="DZ24" i="5"/>
  <c r="EA24" i="5" s="1"/>
  <c r="EB24" i="5" s="1"/>
  <c r="EE24" i="5" s="1"/>
  <c r="DZ57" i="5"/>
  <c r="DZ74" i="5"/>
  <c r="DZ21" i="5"/>
  <c r="EA21" i="5" s="1"/>
  <c r="EB21" i="5" s="1"/>
  <c r="DZ4" i="5"/>
  <c r="DZ27" i="5"/>
  <c r="EA27" i="5" s="1"/>
  <c r="EB27" i="5" s="1"/>
  <c r="DZ10" i="5"/>
  <c r="EA10" i="5" s="1"/>
  <c r="EB10" i="5" s="1"/>
  <c r="EE10" i="5" s="1"/>
  <c r="DZ78" i="5"/>
  <c r="DZ61" i="5"/>
  <c r="DZ26" i="5"/>
  <c r="EA26" i="5" s="1"/>
  <c r="EB26" i="5" s="1"/>
  <c r="DZ9" i="5"/>
  <c r="DZ77" i="5"/>
  <c r="DZ60" i="5"/>
  <c r="DE8" i="5"/>
  <c r="DF8" i="5" s="1"/>
  <c r="DG8" i="5" s="1"/>
  <c r="DJ8" i="5" s="1"/>
  <c r="DE25" i="5"/>
  <c r="DF25" i="5" s="1"/>
  <c r="DG25" i="5" s="1"/>
  <c r="DE59" i="5"/>
  <c r="DE76" i="5"/>
  <c r="DE5" i="5"/>
  <c r="DF5" i="5" s="1"/>
  <c r="DG5" i="5" s="1"/>
  <c r="DJ5" i="5" s="1"/>
  <c r="DE22" i="5"/>
  <c r="DF22" i="5" s="1"/>
  <c r="DG22" i="5" s="1"/>
  <c r="DJ22" i="5" s="1"/>
  <c r="DE73" i="5"/>
  <c r="DE56" i="5"/>
  <c r="DE79" i="5"/>
  <c r="DE62" i="5"/>
  <c r="DE7" i="5"/>
  <c r="DF7" i="5" s="1"/>
  <c r="DG7" i="5" s="1"/>
  <c r="DJ7" i="5" s="1"/>
  <c r="DE24" i="5"/>
  <c r="DF24" i="5" s="1"/>
  <c r="DG24" i="5" s="1"/>
  <c r="DE23" i="5"/>
  <c r="DF23" i="5" s="1"/>
  <c r="DG23" i="5" s="1"/>
  <c r="DE6" i="5"/>
  <c r="DF6" i="5" s="1"/>
  <c r="DG6" i="5" s="1"/>
  <c r="DE74" i="5"/>
  <c r="DE57" i="5"/>
  <c r="DE58" i="5"/>
  <c r="DE75" i="5"/>
  <c r="DE21" i="5"/>
  <c r="DF21" i="5" s="1"/>
  <c r="DG21" i="5" s="1"/>
  <c r="DE4" i="5"/>
  <c r="DE27" i="5"/>
  <c r="DF27" i="5" s="1"/>
  <c r="DG27" i="5" s="1"/>
  <c r="DE10" i="5"/>
  <c r="DF10" i="5" s="1"/>
  <c r="DG10" i="5" s="1"/>
  <c r="DE78" i="5"/>
  <c r="DE61" i="5"/>
  <c r="DE9" i="5"/>
  <c r="DE26" i="5"/>
  <c r="DF26" i="5" s="1"/>
  <c r="DG26" i="5" s="1"/>
  <c r="DE60" i="5"/>
  <c r="DE77" i="5"/>
  <c r="DI7" i="5"/>
  <c r="CJ73" i="5"/>
  <c r="CJ56" i="5"/>
  <c r="CJ79" i="5"/>
  <c r="CJ62" i="5"/>
  <c r="CD4" i="5"/>
  <c r="CD38" i="5" s="1"/>
  <c r="CD8" i="5"/>
  <c r="CE8" i="5" s="1"/>
  <c r="CD59" i="5"/>
  <c r="CD93" i="5" s="1"/>
  <c r="CD62" i="5"/>
  <c r="CE62" i="5" s="1"/>
  <c r="CD23" i="5"/>
  <c r="CJ40" i="5" s="1"/>
  <c r="CD24" i="5"/>
  <c r="CJ41" i="5" s="1"/>
  <c r="CD25" i="5"/>
  <c r="CD74" i="5"/>
  <c r="CJ91" i="5" s="1"/>
  <c r="CJ4" i="5"/>
  <c r="CJ21" i="5"/>
  <c r="CK21" i="5" s="1"/>
  <c r="CL21" i="5" s="1"/>
  <c r="CO21" i="5" s="1"/>
  <c r="CJ27" i="5"/>
  <c r="CK27" i="5" s="1"/>
  <c r="CL27" i="5" s="1"/>
  <c r="CJ10" i="5"/>
  <c r="CK10" i="5" s="1"/>
  <c r="CL10" i="5" s="1"/>
  <c r="CO10" i="5" s="1"/>
  <c r="CJ78" i="5"/>
  <c r="CJ61" i="5"/>
  <c r="CD73" i="5"/>
  <c r="CJ90" i="5" s="1"/>
  <c r="CJ23" i="5"/>
  <c r="CK23" i="5" s="1"/>
  <c r="CL23" i="5" s="1"/>
  <c r="CJ6" i="5"/>
  <c r="CK6" i="5" s="1"/>
  <c r="CL6" i="5" s="1"/>
  <c r="CO6" i="5" s="1"/>
  <c r="CJ25" i="5"/>
  <c r="CK25" i="5" s="1"/>
  <c r="CL25" i="5" s="1"/>
  <c r="CJ8" i="5"/>
  <c r="CK8" i="5" s="1"/>
  <c r="CJ59" i="5"/>
  <c r="CJ76" i="5"/>
  <c r="CJ74" i="5"/>
  <c r="CJ57" i="5"/>
  <c r="CD7" i="5"/>
  <c r="CD41" i="5" s="1"/>
  <c r="CD58" i="5"/>
  <c r="CD92" i="5" s="1"/>
  <c r="CD79" i="5"/>
  <c r="CJ96" i="5" s="1"/>
  <c r="CJ9" i="5"/>
  <c r="CJ26" i="5"/>
  <c r="CK26" i="5" s="1"/>
  <c r="CL26" i="5" s="1"/>
  <c r="CJ60" i="5"/>
  <c r="CJ77" i="5"/>
  <c r="CJ24" i="5"/>
  <c r="CK24" i="5" s="1"/>
  <c r="CL24" i="5" s="1"/>
  <c r="CJ7" i="5"/>
  <c r="CK7" i="5" s="1"/>
  <c r="CL7" i="5" s="1"/>
  <c r="CO7" i="5" s="1"/>
  <c r="CJ75" i="5"/>
  <c r="CJ58" i="5"/>
  <c r="CJ22" i="5"/>
  <c r="CK22" i="5" s="1"/>
  <c r="CL22" i="5" s="1"/>
  <c r="CJ5" i="5"/>
  <c r="CK5" i="5" s="1"/>
  <c r="CL5" i="5" s="1"/>
  <c r="CO5" i="5" s="1"/>
  <c r="CD22" i="5"/>
  <c r="CJ39" i="5" s="1"/>
  <c r="BI7" i="5"/>
  <c r="BI41" i="5" s="1"/>
  <c r="BI58" i="5"/>
  <c r="BI22" i="5"/>
  <c r="BO39" i="5" s="1"/>
  <c r="BI73" i="5"/>
  <c r="BO90" i="5" s="1"/>
  <c r="BI79" i="5"/>
  <c r="BO96" i="5" s="1"/>
  <c r="BO26" i="5"/>
  <c r="BP26" i="5" s="1"/>
  <c r="BQ26" i="5" s="1"/>
  <c r="BO9" i="5"/>
  <c r="BO77" i="5"/>
  <c r="BO60" i="5"/>
  <c r="BO21" i="5"/>
  <c r="BP21" i="5" s="1"/>
  <c r="BQ21" i="5" s="1"/>
  <c r="BO4" i="5"/>
  <c r="BO78" i="5"/>
  <c r="BO61" i="5"/>
  <c r="BO76" i="5"/>
  <c r="BO59" i="5"/>
  <c r="BO7" i="5"/>
  <c r="BP7" i="5" s="1"/>
  <c r="BQ7" i="5" s="1"/>
  <c r="BT7" i="5" s="1"/>
  <c r="BO24" i="5"/>
  <c r="BP24" i="5" s="1"/>
  <c r="BQ24" i="5" s="1"/>
  <c r="BO58" i="5"/>
  <c r="BO75" i="5"/>
  <c r="BO6" i="5"/>
  <c r="BP6" i="5" s="1"/>
  <c r="BO23" i="5"/>
  <c r="BP23" i="5" s="1"/>
  <c r="BQ23" i="5" s="1"/>
  <c r="BO57" i="5"/>
  <c r="BO74" i="5"/>
  <c r="BO10" i="5"/>
  <c r="BP10" i="5" s="1"/>
  <c r="BQ10" i="5" s="1"/>
  <c r="BT10" i="5" s="1"/>
  <c r="BO27" i="5"/>
  <c r="BP27" i="5" s="1"/>
  <c r="BQ27" i="5" s="1"/>
  <c r="BO8" i="5"/>
  <c r="BP8" i="5" s="1"/>
  <c r="BO25" i="5"/>
  <c r="BP25" i="5" s="1"/>
  <c r="BQ25" i="5" s="1"/>
  <c r="BT25" i="5" s="1"/>
  <c r="BO5" i="5"/>
  <c r="BP5" i="5" s="1"/>
  <c r="BO22" i="5"/>
  <c r="BP22" i="5" s="1"/>
  <c r="BQ22" i="5" s="1"/>
  <c r="BO73" i="5"/>
  <c r="BO56" i="5"/>
  <c r="BO62" i="5"/>
  <c r="BO79" i="5"/>
  <c r="HK7" i="5"/>
  <c r="CM61" i="5"/>
  <c r="LF39" i="5"/>
  <c r="LJ22" i="5"/>
  <c r="BN82" i="5"/>
  <c r="BN65" i="5"/>
  <c r="HZ82" i="5"/>
  <c r="HZ65" i="5"/>
  <c r="AM42" i="5"/>
  <c r="AW42" i="5" s="1"/>
  <c r="AW8" i="5"/>
  <c r="AW56" i="5"/>
  <c r="AW62" i="5"/>
  <c r="FV58" i="5"/>
  <c r="BR12" i="5"/>
  <c r="DH24" i="5"/>
  <c r="DI24" i="5" s="1"/>
  <c r="DD41" i="5"/>
  <c r="EN92" i="5"/>
  <c r="EX92" i="5" s="1"/>
  <c r="EX58" i="5"/>
  <c r="IY22" i="5"/>
  <c r="IU39" i="5"/>
  <c r="LJ60" i="5"/>
  <c r="FI96" i="5"/>
  <c r="FS96" i="5" s="1"/>
  <c r="FS62" i="5"/>
  <c r="JP44" i="5"/>
  <c r="JT27" i="5"/>
  <c r="JP65" i="5"/>
  <c r="JP82" i="5"/>
  <c r="CI38" i="5"/>
  <c r="CM21" i="5"/>
  <c r="JT26" i="5"/>
  <c r="JP43" i="5"/>
  <c r="KE91" i="5"/>
  <c r="KO91" i="5" s="1"/>
  <c r="KO57" i="5"/>
  <c r="CM22" i="5"/>
  <c r="CI39" i="5"/>
  <c r="FO41" i="5"/>
  <c r="FS24" i="5"/>
  <c r="GN25" i="5"/>
  <c r="GO25" i="5" s="1"/>
  <c r="GJ42" i="5"/>
  <c r="LJ61" i="5"/>
  <c r="CI40" i="5"/>
  <c r="CM23" i="5"/>
  <c r="FS11" i="5"/>
  <c r="BR56" i="5"/>
  <c r="FS23" i="5"/>
  <c r="FO40" i="5"/>
  <c r="GN24" i="5"/>
  <c r="GJ41" i="5"/>
  <c r="KO12" i="5"/>
  <c r="KO13" i="5" s="1"/>
  <c r="BR57" i="5"/>
  <c r="DD42" i="5"/>
  <c r="DH25" i="5"/>
  <c r="IU40" i="5"/>
  <c r="IY23" i="5"/>
  <c r="IZ23" i="5" s="1"/>
  <c r="DD43" i="5"/>
  <c r="DH26" i="5"/>
  <c r="DJ26" i="5" s="1"/>
  <c r="FO42" i="5"/>
  <c r="FS25" i="5"/>
  <c r="EY7" i="5"/>
  <c r="LI7" i="5"/>
  <c r="LL7" i="5" s="1"/>
  <c r="LK7" i="5"/>
  <c r="EC27" i="5"/>
  <c r="DY44" i="5"/>
  <c r="FS61" i="5"/>
  <c r="HT91" i="5"/>
  <c r="ID91" i="5" s="1"/>
  <c r="ID57" i="5"/>
  <c r="LJ21" i="5"/>
  <c r="LF38" i="5"/>
  <c r="DH11" i="5"/>
  <c r="DH13" i="5" s="1"/>
  <c r="HJ8" i="5"/>
  <c r="AM44" i="5"/>
  <c r="AW44" i="5" s="1"/>
  <c r="AW10" i="5"/>
  <c r="BR58" i="5"/>
  <c r="CM62" i="5"/>
  <c r="EX21" i="5"/>
  <c r="ET38" i="5"/>
  <c r="EX60" i="5"/>
  <c r="CI65" i="5"/>
  <c r="CI82" i="5"/>
  <c r="FO13" i="5"/>
  <c r="CM60" i="5"/>
  <c r="IY61" i="5"/>
  <c r="EX59" i="5"/>
  <c r="ID58" i="5"/>
  <c r="IO64" i="5"/>
  <c r="IO98" i="5" s="1"/>
  <c r="IY62" i="5"/>
  <c r="KO58" i="5"/>
  <c r="AW58" i="5"/>
  <c r="DS90" i="5"/>
  <c r="EC90" i="5" s="1"/>
  <c r="EC56" i="5"/>
  <c r="BN44" i="5"/>
  <c r="BR27" i="5"/>
  <c r="BS27" i="5" s="1"/>
  <c r="CN10" i="5"/>
  <c r="CM58" i="5"/>
  <c r="DD39" i="5"/>
  <c r="DH22" i="5"/>
  <c r="DH61" i="5"/>
  <c r="EC25" i="5"/>
  <c r="DY42" i="5"/>
  <c r="EX56" i="5"/>
  <c r="FS21" i="5"/>
  <c r="FO38" i="5"/>
  <c r="FS59" i="5"/>
  <c r="GJ39" i="5"/>
  <c r="GN22" i="5"/>
  <c r="GN61" i="5"/>
  <c r="HE43" i="5"/>
  <c r="HI26" i="5"/>
  <c r="IY59" i="5"/>
  <c r="JP41" i="5"/>
  <c r="JT24" i="5"/>
  <c r="LJ58" i="5"/>
  <c r="DY65" i="5"/>
  <c r="AM43" i="5"/>
  <c r="AW43" i="5" s="1"/>
  <c r="AW9" i="5"/>
  <c r="AW57" i="5"/>
  <c r="CM59" i="5"/>
  <c r="DD40" i="5"/>
  <c r="DH23" i="5"/>
  <c r="DH62" i="5"/>
  <c r="DY43" i="5"/>
  <c r="EC26" i="5"/>
  <c r="EN43" i="5"/>
  <c r="EX43" i="5" s="1"/>
  <c r="EX9" i="5"/>
  <c r="EN91" i="5"/>
  <c r="EX91" i="5" s="1"/>
  <c r="EX57" i="5"/>
  <c r="FS22" i="5"/>
  <c r="FO39" i="5"/>
  <c r="FS60" i="5"/>
  <c r="GJ40" i="5"/>
  <c r="GN23" i="5"/>
  <c r="GN62" i="5"/>
  <c r="HE44" i="5"/>
  <c r="HI27" i="5"/>
  <c r="ID12" i="5"/>
  <c r="HT90" i="5"/>
  <c r="ID90" i="5" s="1"/>
  <c r="ID56" i="5"/>
  <c r="IY21" i="5"/>
  <c r="IU38" i="5"/>
  <c r="IY60" i="5"/>
  <c r="JT25" i="5"/>
  <c r="JP42" i="5"/>
  <c r="KO56" i="5"/>
  <c r="LJ59" i="5"/>
  <c r="AM39" i="5"/>
  <c r="AW39" i="5" s="1"/>
  <c r="AW5" i="5"/>
  <c r="CI41" i="5"/>
  <c r="CM24" i="5"/>
  <c r="GJ44" i="5"/>
  <c r="GN27" i="5"/>
  <c r="BR21" i="5"/>
  <c r="BN38" i="5"/>
  <c r="BR60" i="5"/>
  <c r="CM13" i="5"/>
  <c r="CM25" i="5"/>
  <c r="CN25" i="5" s="1"/>
  <c r="CI42" i="5"/>
  <c r="EC58" i="5"/>
  <c r="ET40" i="5"/>
  <c r="EX23" i="5"/>
  <c r="EX62" i="5"/>
  <c r="FS27" i="5"/>
  <c r="FO44" i="5"/>
  <c r="HI58" i="5"/>
  <c r="HZ40" i="5"/>
  <c r="ID23" i="5"/>
  <c r="ID61" i="5"/>
  <c r="IU43" i="5"/>
  <c r="IY26" i="5"/>
  <c r="JT57" i="5"/>
  <c r="KK39" i="5"/>
  <c r="KO22" i="5"/>
  <c r="KO61" i="5"/>
  <c r="LF42" i="5"/>
  <c r="LJ25" i="5"/>
  <c r="FS12" i="5"/>
  <c r="EE6" i="5"/>
  <c r="IF6" i="5"/>
  <c r="HI57" i="5"/>
  <c r="AM40" i="5"/>
  <c r="AW40" i="5" s="1"/>
  <c r="AW6" i="5"/>
  <c r="AS44" i="5"/>
  <c r="AW27" i="5"/>
  <c r="AW60" i="5"/>
  <c r="BN39" i="5"/>
  <c r="BR22" i="5"/>
  <c r="BR61" i="5"/>
  <c r="CI43" i="5"/>
  <c r="CM26" i="5"/>
  <c r="DH56" i="5"/>
  <c r="EC59" i="5"/>
  <c r="EX24" i="5"/>
  <c r="ET41" i="5"/>
  <c r="DH27" i="5"/>
  <c r="DD44" i="5"/>
  <c r="EX22" i="5"/>
  <c r="ET39" i="5"/>
  <c r="FO43" i="5"/>
  <c r="FS26" i="5"/>
  <c r="ID60" i="5"/>
  <c r="KO21" i="5"/>
  <c r="KK38" i="5"/>
  <c r="BR23" i="5"/>
  <c r="BN40" i="5"/>
  <c r="BH96" i="5"/>
  <c r="BR96" i="5" s="1"/>
  <c r="BR62" i="5"/>
  <c r="CI44" i="5"/>
  <c r="CM27" i="5"/>
  <c r="DH57" i="5"/>
  <c r="EC21" i="5"/>
  <c r="DY38" i="5"/>
  <c r="EC60" i="5"/>
  <c r="ET42" i="5"/>
  <c r="EX25" i="5"/>
  <c r="EN80" i="5"/>
  <c r="ET97" i="5" s="1"/>
  <c r="ET90" i="5"/>
  <c r="GN57" i="5"/>
  <c r="HE39" i="5"/>
  <c r="HI22" i="5"/>
  <c r="HI60" i="5"/>
  <c r="ID11" i="5"/>
  <c r="ID13" i="5" s="1"/>
  <c r="ID25" i="5"/>
  <c r="IF25" i="5" s="1"/>
  <c r="HZ42" i="5"/>
  <c r="JT59" i="5"/>
  <c r="KK41" i="5"/>
  <c r="KO24" i="5"/>
  <c r="LF44" i="5"/>
  <c r="LJ27" i="5"/>
  <c r="DJ6" i="5"/>
  <c r="AW59" i="5"/>
  <c r="BR59" i="5"/>
  <c r="EX61" i="5"/>
  <c r="GP6" i="5"/>
  <c r="GO6" i="5"/>
  <c r="GY12" i="5"/>
  <c r="GY46" i="5" s="1"/>
  <c r="HI10" i="5"/>
  <c r="HI12" i="5" s="1"/>
  <c r="LJ24" i="5"/>
  <c r="LF41" i="5"/>
  <c r="AM41" i="5"/>
  <c r="AW41" i="5" s="1"/>
  <c r="AW7" i="5"/>
  <c r="AS39" i="5"/>
  <c r="AW22" i="5"/>
  <c r="AW28" i="5" s="1"/>
  <c r="AW61" i="5"/>
  <c r="CZ26" i="5"/>
  <c r="DA26" i="5" s="1"/>
  <c r="DG43" i="5" s="1"/>
  <c r="BR24" i="5"/>
  <c r="BS24" i="5" s="1"/>
  <c r="BN41" i="5"/>
  <c r="DH58" i="5"/>
  <c r="DY39" i="5"/>
  <c r="EC22" i="5"/>
  <c r="EC61" i="5"/>
  <c r="ET43" i="5"/>
  <c r="EX26" i="5"/>
  <c r="FI90" i="5"/>
  <c r="FS90" i="5" s="1"/>
  <c r="FS56" i="5"/>
  <c r="GN58" i="5"/>
  <c r="HI23" i="5"/>
  <c r="HJ23" i="5" s="1"/>
  <c r="HE40" i="5"/>
  <c r="HI61" i="5"/>
  <c r="IE5" i="5"/>
  <c r="IF5" i="5"/>
  <c r="HZ43" i="5"/>
  <c r="ID26" i="5"/>
  <c r="IO90" i="5"/>
  <c r="IY90" i="5" s="1"/>
  <c r="IY56" i="5"/>
  <c r="JP38" i="5"/>
  <c r="JT21" i="5"/>
  <c r="JT60" i="5"/>
  <c r="KO25" i="5"/>
  <c r="KK42" i="5"/>
  <c r="EZ22" i="5"/>
  <c r="LL10" i="5"/>
  <c r="HK23" i="5"/>
  <c r="AS43" i="5"/>
  <c r="AW26" i="5"/>
  <c r="DS91" i="5"/>
  <c r="EC91" i="5" s="1"/>
  <c r="EC57" i="5"/>
  <c r="ID22" i="5"/>
  <c r="HZ39" i="5"/>
  <c r="IU42" i="5"/>
  <c r="IY25" i="5"/>
  <c r="JT56" i="5"/>
  <c r="KO60" i="5"/>
  <c r="AS64" i="5"/>
  <c r="C30" i="6" s="1"/>
  <c r="BN42" i="5"/>
  <c r="BR25" i="5"/>
  <c r="CM56" i="5"/>
  <c r="DH59" i="5"/>
  <c r="EC23" i="5"/>
  <c r="DY40" i="5"/>
  <c r="DS96" i="5"/>
  <c r="EC96" i="5" s="1"/>
  <c r="EC62" i="5"/>
  <c r="ET44" i="5"/>
  <c r="EX27" i="5"/>
  <c r="FI91" i="5"/>
  <c r="FS91" i="5" s="1"/>
  <c r="FS57" i="5"/>
  <c r="GN59" i="5"/>
  <c r="HE41" i="5"/>
  <c r="HI24" i="5"/>
  <c r="GY96" i="5"/>
  <c r="HI96" i="5" s="1"/>
  <c r="HI62" i="5"/>
  <c r="HZ44" i="5"/>
  <c r="ID27" i="5"/>
  <c r="IY57" i="5"/>
  <c r="JP39" i="5"/>
  <c r="JT22" i="5"/>
  <c r="JT61" i="5"/>
  <c r="KK43" i="5"/>
  <c r="KO26" i="5"/>
  <c r="LJ56" i="5"/>
  <c r="DJ25" i="5"/>
  <c r="GN12" i="5"/>
  <c r="LJ11" i="5"/>
  <c r="BR26" i="5"/>
  <c r="BN43" i="5"/>
  <c r="CM57" i="5"/>
  <c r="DH21" i="5"/>
  <c r="DD38" i="5"/>
  <c r="DH60" i="5"/>
  <c r="DY41" i="5"/>
  <c r="EC24" i="5"/>
  <c r="FS58" i="5"/>
  <c r="GN21" i="5"/>
  <c r="GJ38" i="5"/>
  <c r="GN60" i="5"/>
  <c r="HI25" i="5"/>
  <c r="HE42" i="5"/>
  <c r="IY58" i="5"/>
  <c r="JT23" i="5"/>
  <c r="JP40" i="5"/>
  <c r="JT62" i="5"/>
  <c r="KK44" i="5"/>
  <c r="KO27" i="5"/>
  <c r="KZ91" i="5"/>
  <c r="LJ91" i="5" s="1"/>
  <c r="LJ57" i="5"/>
  <c r="KZ81" i="5"/>
  <c r="LF98" i="5" s="1"/>
  <c r="LF95" i="5"/>
  <c r="JP30" i="5"/>
  <c r="KK13" i="5"/>
  <c r="EE7" i="5"/>
  <c r="GJ43" i="5"/>
  <c r="GN26" i="5"/>
  <c r="GY90" i="5"/>
  <c r="HI90" i="5" s="1"/>
  <c r="HI56" i="5"/>
  <c r="HZ38" i="5"/>
  <c r="ID21" i="5"/>
  <c r="ID59" i="5"/>
  <c r="IY24" i="5"/>
  <c r="IZ24" i="5" s="1"/>
  <c r="IU41" i="5"/>
  <c r="KO59" i="5"/>
  <c r="LF40" i="5"/>
  <c r="LJ23" i="5"/>
  <c r="LJ62" i="5"/>
  <c r="JA6" i="5"/>
  <c r="BT27" i="5"/>
  <c r="DJ10" i="5"/>
  <c r="GN56" i="5"/>
  <c r="HE38" i="5"/>
  <c r="HI21" i="5"/>
  <c r="HI59" i="5"/>
  <c r="HZ41" i="5"/>
  <c r="ID24" i="5"/>
  <c r="HT96" i="5"/>
  <c r="ID96" i="5" s="1"/>
  <c r="ID62" i="5"/>
  <c r="IY27" i="5"/>
  <c r="IU44" i="5"/>
  <c r="JT58" i="5"/>
  <c r="KO23" i="5"/>
  <c r="KK40" i="5"/>
  <c r="KO62" i="5"/>
  <c r="LF43" i="5"/>
  <c r="LJ26" i="5"/>
  <c r="LF82" i="5"/>
  <c r="FU7" i="5"/>
  <c r="HI11" i="5"/>
  <c r="FS13" i="5"/>
  <c r="JT11" i="5"/>
  <c r="JT13" i="5" s="1"/>
  <c r="EX11" i="5"/>
  <c r="GN11" i="5"/>
  <c r="GN13" i="5" s="1"/>
  <c r="EC11" i="5"/>
  <c r="AM38" i="5"/>
  <c r="AW38" i="5" s="1"/>
  <c r="AW4" i="5"/>
  <c r="LF30" i="5"/>
  <c r="LF13" i="5"/>
  <c r="KK30" i="5"/>
  <c r="KK65" i="5"/>
  <c r="KK82" i="5"/>
  <c r="JP13" i="5"/>
  <c r="IU65" i="5"/>
  <c r="IU82" i="5"/>
  <c r="IU30" i="5"/>
  <c r="IU13" i="5"/>
  <c r="HZ30" i="5"/>
  <c r="HZ13" i="5"/>
  <c r="HE13" i="5"/>
  <c r="HE65" i="5"/>
  <c r="HE82" i="5"/>
  <c r="GM22" i="5"/>
  <c r="GO22" i="5"/>
  <c r="GJ13" i="5"/>
  <c r="FO30" i="5"/>
  <c r="FO65" i="5"/>
  <c r="FO82" i="5"/>
  <c r="EB22" i="5"/>
  <c r="DD30" i="5"/>
  <c r="DI25" i="5"/>
  <c r="CI30" i="5"/>
  <c r="BN13" i="5"/>
  <c r="BN30" i="5"/>
  <c r="BJ55" i="5"/>
  <c r="BJ89" i="5" s="1"/>
  <c r="BJ3" i="5"/>
  <c r="BJ37" i="5" s="1"/>
  <c r="AS38" i="5"/>
  <c r="GF20" i="5"/>
  <c r="GL37" i="5" s="1"/>
  <c r="AN72" i="5"/>
  <c r="AT89" i="5" s="1"/>
  <c r="AN20" i="5"/>
  <c r="AT37" i="5" s="1"/>
  <c r="CC29" i="5"/>
  <c r="CI46" i="5" s="1"/>
  <c r="CC92" i="5"/>
  <c r="CM92" i="5" s="1"/>
  <c r="EN41" i="5"/>
  <c r="EX41" i="5" s="1"/>
  <c r="EO7" i="5"/>
  <c r="EP7" i="5" s="1"/>
  <c r="EO8" i="5"/>
  <c r="EO42" i="5" s="1"/>
  <c r="EO58" i="5"/>
  <c r="EO92" i="5" s="1"/>
  <c r="EO60" i="5"/>
  <c r="EO94" i="5" s="1"/>
  <c r="EO22" i="5"/>
  <c r="EO73" i="5"/>
  <c r="EO79" i="5"/>
  <c r="FJ8" i="5"/>
  <c r="FJ42" i="5" s="1"/>
  <c r="FJ56" i="5"/>
  <c r="FJ59" i="5"/>
  <c r="FJ60" i="5"/>
  <c r="FJ23" i="5"/>
  <c r="FP40" i="5" s="1"/>
  <c r="FJ74" i="5"/>
  <c r="FP91" i="5" s="1"/>
  <c r="FJ77" i="5"/>
  <c r="FP94" i="5" s="1"/>
  <c r="GE9" i="5"/>
  <c r="GE43" i="5" s="1"/>
  <c r="GE60" i="5"/>
  <c r="GE94" i="5" s="1"/>
  <c r="GE61" i="5"/>
  <c r="GE95" i="5" s="1"/>
  <c r="GE62" i="5"/>
  <c r="GE96" i="5" s="1"/>
  <c r="GE24" i="5"/>
  <c r="GE75" i="5"/>
  <c r="GK92" i="5" s="1"/>
  <c r="GZ4" i="5"/>
  <c r="GZ38" i="5" s="1"/>
  <c r="GZ7" i="5"/>
  <c r="GZ41" i="5" s="1"/>
  <c r="GZ10" i="5"/>
  <c r="GZ44" i="5" s="1"/>
  <c r="GZ61" i="5"/>
  <c r="HA61" i="5" s="1"/>
  <c r="GZ62" i="5"/>
  <c r="GZ96" i="5" s="1"/>
  <c r="GZ25" i="5"/>
  <c r="HF42" i="5" s="1"/>
  <c r="GZ76" i="5"/>
  <c r="HU5" i="5"/>
  <c r="HU56" i="5"/>
  <c r="HU62" i="5"/>
  <c r="HU26" i="5"/>
  <c r="IA43" i="5" s="1"/>
  <c r="HU27" i="5"/>
  <c r="IA44" i="5" s="1"/>
  <c r="HU77" i="5"/>
  <c r="IA94" i="5" s="1"/>
  <c r="IP6" i="5"/>
  <c r="IP40" i="5" s="1"/>
  <c r="IP8" i="5"/>
  <c r="IP42" i="5" s="1"/>
  <c r="IP57" i="5"/>
  <c r="IP91" i="5" s="1"/>
  <c r="IP21" i="5"/>
  <c r="IP27" i="5"/>
  <c r="IQ27" i="5" s="1"/>
  <c r="IP78" i="5"/>
  <c r="IV95" i="5" s="1"/>
  <c r="JK7" i="5"/>
  <c r="JK41" i="5" s="1"/>
  <c r="JK58" i="5"/>
  <c r="JK92" i="5" s="1"/>
  <c r="JK22" i="5"/>
  <c r="JQ39" i="5" s="1"/>
  <c r="JK73" i="5"/>
  <c r="JQ90" i="5" s="1"/>
  <c r="JK74" i="5"/>
  <c r="JQ91" i="5" s="1"/>
  <c r="JK79" i="5"/>
  <c r="JQ96" i="5" s="1"/>
  <c r="KF4" i="5"/>
  <c r="KG4" i="5" s="1"/>
  <c r="KR4" i="5" s="1"/>
  <c r="KF8" i="5"/>
  <c r="KF42" i="5" s="1"/>
  <c r="KF59" i="5"/>
  <c r="KF23" i="5"/>
  <c r="KL40" i="5" s="1"/>
  <c r="KF74" i="5"/>
  <c r="KL91" i="5" s="1"/>
  <c r="LA9" i="5"/>
  <c r="LA43" i="5" s="1"/>
  <c r="LA60" i="5"/>
  <c r="LA94" i="5" s="1"/>
  <c r="LA24" i="5"/>
  <c r="LG41" i="5" s="1"/>
  <c r="LA75" i="5"/>
  <c r="LG92" i="5" s="1"/>
  <c r="LA78" i="5"/>
  <c r="LG95" i="5" s="1"/>
  <c r="IO12" i="5"/>
  <c r="IO46" i="5" s="1"/>
  <c r="CX81" i="5"/>
  <c r="DD98" i="5" s="1"/>
  <c r="CX91" i="5"/>
  <c r="DH91" i="5" s="1"/>
  <c r="JJ38" i="5"/>
  <c r="JT38" i="5" s="1"/>
  <c r="IQ55" i="5"/>
  <c r="KE12" i="5"/>
  <c r="KE46" i="5" s="1"/>
  <c r="KZ39" i="5"/>
  <c r="LJ39" i="5" s="1"/>
  <c r="HT39" i="5"/>
  <c r="ID39" i="5" s="1"/>
  <c r="AM29" i="5"/>
  <c r="C54" i="6" s="1"/>
  <c r="BH64" i="5"/>
  <c r="BH98" i="5" s="1"/>
  <c r="DS39" i="5"/>
  <c r="EC39" i="5" s="1"/>
  <c r="AM92" i="5"/>
  <c r="AW92" i="5" s="1"/>
  <c r="KZ12" i="5"/>
  <c r="KZ46" i="5" s="1"/>
  <c r="CE24" i="5"/>
  <c r="AU55" i="5"/>
  <c r="AO89" i="5"/>
  <c r="LA37" i="5"/>
  <c r="AS40" i="5"/>
  <c r="DU6" i="5"/>
  <c r="EF6" i="5" s="1"/>
  <c r="DT40" i="5"/>
  <c r="HU72" i="5"/>
  <c r="IA89" i="5" s="1"/>
  <c r="HU55" i="5"/>
  <c r="HU20" i="5"/>
  <c r="IA37" i="5" s="1"/>
  <c r="HU3" i="5"/>
  <c r="AM96" i="5"/>
  <c r="AW96" i="5" s="1"/>
  <c r="CZ3" i="5"/>
  <c r="CZ55" i="5"/>
  <c r="CZ72" i="5"/>
  <c r="DF89" i="5" s="1"/>
  <c r="EN28" i="5"/>
  <c r="ET45" i="5" s="1"/>
  <c r="EP21" i="5"/>
  <c r="EQ21" i="5" s="1"/>
  <c r="EW38" i="5" s="1"/>
  <c r="CD57" i="5"/>
  <c r="CD27" i="5"/>
  <c r="CJ44" i="5" s="1"/>
  <c r="DT61" i="5"/>
  <c r="DT76" i="5"/>
  <c r="DZ93" i="5" s="1"/>
  <c r="EO5" i="5"/>
  <c r="EP5" i="5" s="1"/>
  <c r="FA5" i="5" s="1"/>
  <c r="FJ21" i="5"/>
  <c r="FP38" i="5" s="1"/>
  <c r="GE79" i="5"/>
  <c r="GK96" i="5" s="1"/>
  <c r="GZ74" i="5"/>
  <c r="HF91" i="5" s="1"/>
  <c r="HU24" i="5"/>
  <c r="IA41" i="5" s="1"/>
  <c r="IP76" i="5"/>
  <c r="IV93" i="5" s="1"/>
  <c r="FI39" i="5"/>
  <c r="FS39" i="5" s="1"/>
  <c r="HV20" i="5"/>
  <c r="IB37" i="5" s="1"/>
  <c r="HV55" i="5"/>
  <c r="HV3" i="5"/>
  <c r="HV72" i="5"/>
  <c r="IB89" i="5" s="1"/>
  <c r="CY55" i="5"/>
  <c r="KE81" i="5"/>
  <c r="KK98" i="5" s="1"/>
  <c r="DU26" i="5"/>
  <c r="DV26" i="5" s="1"/>
  <c r="EB43" i="5" s="1"/>
  <c r="EE43" i="5" s="1"/>
  <c r="EP57" i="5"/>
  <c r="BI56" i="5"/>
  <c r="CD5" i="5"/>
  <c r="CD77" i="5"/>
  <c r="CJ94" i="5" s="1"/>
  <c r="JK76" i="5"/>
  <c r="JQ93" i="5" s="1"/>
  <c r="KF26" i="5"/>
  <c r="KL43" i="5" s="1"/>
  <c r="JJ40" i="5"/>
  <c r="JT40" i="5" s="1"/>
  <c r="AM95" i="5"/>
  <c r="AW95" i="5" s="1"/>
  <c r="CE72" i="5"/>
  <c r="CK89" i="5" s="1"/>
  <c r="CE3" i="5"/>
  <c r="CE20" i="5"/>
  <c r="CK37" i="5" s="1"/>
  <c r="CE55" i="5"/>
  <c r="JJ29" i="5"/>
  <c r="JP46" i="5" s="1"/>
  <c r="KG37" i="5"/>
  <c r="HA72" i="5"/>
  <c r="HG89" i="5" s="1"/>
  <c r="HA55" i="5"/>
  <c r="HA3" i="5"/>
  <c r="HA20" i="5"/>
  <c r="HG37" i="5" s="1"/>
  <c r="JL74" i="5"/>
  <c r="CD10" i="5"/>
  <c r="CY58" i="5"/>
  <c r="FJ4" i="5"/>
  <c r="BH28" i="5"/>
  <c r="BN45" i="5" s="1"/>
  <c r="CC81" i="5"/>
  <c r="CI98" i="5" s="1"/>
  <c r="AO3" i="5"/>
  <c r="AO20" i="5"/>
  <c r="AU37" i="5" s="1"/>
  <c r="KE38" i="5"/>
  <c r="KO38" i="5" s="1"/>
  <c r="CX28" i="5"/>
  <c r="DD45" i="5" s="1"/>
  <c r="CY3" i="5"/>
  <c r="CY72" i="5"/>
  <c r="DE89" i="5" s="1"/>
  <c r="CZ77" i="5"/>
  <c r="DK77" i="5" s="1"/>
  <c r="DU21" i="5"/>
  <c r="AM90" i="5"/>
  <c r="AW90" i="5" s="1"/>
  <c r="CD60" i="5"/>
  <c r="CY57" i="5"/>
  <c r="CZ57" i="5" s="1"/>
  <c r="CZ91" i="5" s="1"/>
  <c r="CY78" i="5"/>
  <c r="DE95" i="5" s="1"/>
  <c r="EO23" i="5"/>
  <c r="EU40" i="5" s="1"/>
  <c r="GZ78" i="5"/>
  <c r="HF95" i="5" s="1"/>
  <c r="HU7" i="5"/>
  <c r="HU41" i="5" s="1"/>
  <c r="HU79" i="5"/>
  <c r="IA96" i="5" s="1"/>
  <c r="IP59" i="5"/>
  <c r="IP93" i="5" s="1"/>
  <c r="CZ20" i="5"/>
  <c r="DF37" i="5" s="1"/>
  <c r="EP27" i="5"/>
  <c r="EQ27" i="5" s="1"/>
  <c r="EW44" i="5" s="1"/>
  <c r="AT25" i="5"/>
  <c r="AU25" i="5" s="1"/>
  <c r="BI57" i="5"/>
  <c r="CD21" i="5"/>
  <c r="CY24" i="5"/>
  <c r="DT4" i="5"/>
  <c r="DT38" i="5" s="1"/>
  <c r="FJ27" i="5"/>
  <c r="FP44" i="5" s="1"/>
  <c r="GE73" i="5"/>
  <c r="GK90" i="5" s="1"/>
  <c r="GZ23" i="5"/>
  <c r="HF40" i="5" s="1"/>
  <c r="HU60" i="5"/>
  <c r="HV60" i="5" s="1"/>
  <c r="HU75" i="5"/>
  <c r="IA92" i="5" s="1"/>
  <c r="IP4" i="5"/>
  <c r="IP10" i="5"/>
  <c r="IP61" i="5"/>
  <c r="IP25" i="5"/>
  <c r="IV42" i="5" s="1"/>
  <c r="JK72" i="5"/>
  <c r="JQ89" i="5" s="1"/>
  <c r="JK55" i="5"/>
  <c r="JK20" i="5"/>
  <c r="JQ37" i="5" s="1"/>
  <c r="JK5" i="5"/>
  <c r="JK39" i="5" s="1"/>
  <c r="JK56" i="5"/>
  <c r="JK90" i="5" s="1"/>
  <c r="JK62" i="5"/>
  <c r="JK96" i="5" s="1"/>
  <c r="JK26" i="5"/>
  <c r="JQ43" i="5" s="1"/>
  <c r="JK77" i="5"/>
  <c r="JQ94" i="5" s="1"/>
  <c r="KF6" i="5"/>
  <c r="KF57" i="5"/>
  <c r="KG57" i="5" s="1"/>
  <c r="KH57" i="5" s="1"/>
  <c r="KH91" i="5" s="1"/>
  <c r="KF21" i="5"/>
  <c r="KL38" i="5" s="1"/>
  <c r="KF27" i="5"/>
  <c r="KL44" i="5" s="1"/>
  <c r="KF78" i="5"/>
  <c r="KL95" i="5" s="1"/>
  <c r="LA7" i="5"/>
  <c r="LA58" i="5"/>
  <c r="LB58" i="5" s="1"/>
  <c r="LA22" i="5"/>
  <c r="LG39" i="5" s="1"/>
  <c r="LA73" i="5"/>
  <c r="LG90" i="5" s="1"/>
  <c r="LA79" i="5"/>
  <c r="LG96" i="5" s="1"/>
  <c r="FI28" i="5"/>
  <c r="FO45" i="5" s="1"/>
  <c r="GF37" i="5"/>
  <c r="EP72" i="5"/>
  <c r="EV89" i="5" s="1"/>
  <c r="EP20" i="5"/>
  <c r="EV37" i="5" s="1"/>
  <c r="EP55" i="5"/>
  <c r="EP3" i="5"/>
  <c r="AS41" i="5"/>
  <c r="CY38" i="5"/>
  <c r="CZ4" i="5"/>
  <c r="DK4" i="5" s="1"/>
  <c r="FJ78" i="5"/>
  <c r="FP95" i="5" s="1"/>
  <c r="GE7" i="5"/>
  <c r="GE41" i="5" s="1"/>
  <c r="GZ8" i="5"/>
  <c r="GZ42" i="5" s="1"/>
  <c r="AN73" i="5"/>
  <c r="AN79" i="5"/>
  <c r="AT9" i="5"/>
  <c r="AU9" i="5" s="1"/>
  <c r="AT77" i="5"/>
  <c r="BI5" i="5"/>
  <c r="BJ5" i="5" s="1"/>
  <c r="BJ39" i="5" s="1"/>
  <c r="BU39" i="5" s="1"/>
  <c r="BI62" i="5"/>
  <c r="BI26" i="5"/>
  <c r="BO43" i="5" s="1"/>
  <c r="BI77" i="5"/>
  <c r="BO94" i="5" s="1"/>
  <c r="CD56" i="5"/>
  <c r="CE56" i="5" s="1"/>
  <c r="CD26" i="5"/>
  <c r="CY59" i="5"/>
  <c r="CY93" i="5" s="1"/>
  <c r="CY23" i="5"/>
  <c r="DE40" i="5" s="1"/>
  <c r="CY74" i="5"/>
  <c r="DE91" i="5" s="1"/>
  <c r="DT60" i="5"/>
  <c r="DT94" i="5" s="1"/>
  <c r="DT75" i="5"/>
  <c r="DZ92" i="5" s="1"/>
  <c r="EO4" i="5"/>
  <c r="EO10" i="5"/>
  <c r="EO44" i="5" s="1"/>
  <c r="EO61" i="5"/>
  <c r="EO95" i="5" s="1"/>
  <c r="EO25" i="5"/>
  <c r="EU42" i="5" s="1"/>
  <c r="EO76" i="5"/>
  <c r="EU93" i="5" s="1"/>
  <c r="FJ20" i="5"/>
  <c r="FP37" i="5" s="1"/>
  <c r="FJ55" i="5"/>
  <c r="FJ72" i="5"/>
  <c r="FP89" i="5" s="1"/>
  <c r="FJ3" i="5"/>
  <c r="FJ5" i="5"/>
  <c r="FJ62" i="5"/>
  <c r="FJ96" i="5" s="1"/>
  <c r="FJ26" i="5"/>
  <c r="FP43" i="5" s="1"/>
  <c r="GE6" i="5"/>
  <c r="GE57" i="5"/>
  <c r="GE21" i="5"/>
  <c r="GK38" i="5" s="1"/>
  <c r="GE27" i="5"/>
  <c r="GK44" i="5" s="1"/>
  <c r="GE78" i="5"/>
  <c r="GK95" i="5" s="1"/>
  <c r="GZ58" i="5"/>
  <c r="HA58" i="5" s="1"/>
  <c r="GZ22" i="5"/>
  <c r="HF39" i="5" s="1"/>
  <c r="GZ73" i="5"/>
  <c r="HF90" i="5" s="1"/>
  <c r="GZ79" i="5"/>
  <c r="HF96" i="5" s="1"/>
  <c r="HU8" i="5"/>
  <c r="HU59" i="5"/>
  <c r="HU23" i="5"/>
  <c r="IA40" i="5" s="1"/>
  <c r="HU74" i="5"/>
  <c r="IA91" i="5" s="1"/>
  <c r="IP9" i="5"/>
  <c r="IQ9" i="5" s="1"/>
  <c r="JB9" i="5" s="1"/>
  <c r="IP60" i="5"/>
  <c r="IP24" i="5"/>
  <c r="IV41" i="5" s="1"/>
  <c r="IP75" i="5"/>
  <c r="IV92" i="5" s="1"/>
  <c r="JK4" i="5"/>
  <c r="JK38" i="5" s="1"/>
  <c r="JK10" i="5"/>
  <c r="JK61" i="5"/>
  <c r="JK25" i="5"/>
  <c r="KF3" i="5"/>
  <c r="KF55" i="5"/>
  <c r="KF72" i="5"/>
  <c r="KL89" i="5" s="1"/>
  <c r="KF20" i="5"/>
  <c r="KL37" i="5" s="1"/>
  <c r="KF5" i="5"/>
  <c r="KF39" i="5" s="1"/>
  <c r="KF56" i="5"/>
  <c r="KG56" i="5" s="1"/>
  <c r="KF62" i="5"/>
  <c r="KF96" i="5" s="1"/>
  <c r="KF77" i="5"/>
  <c r="KL94" i="5" s="1"/>
  <c r="LA6" i="5"/>
  <c r="LA57" i="5"/>
  <c r="LA21" i="5"/>
  <c r="LG38" i="5" s="1"/>
  <c r="LA27" i="5"/>
  <c r="LG44" i="5" s="1"/>
  <c r="AM94" i="5"/>
  <c r="AW94" i="5" s="1"/>
  <c r="EN81" i="5"/>
  <c r="ET98" i="5" s="1"/>
  <c r="GY29" i="5"/>
  <c r="HE46" i="5" s="1"/>
  <c r="IO40" i="5"/>
  <c r="IY40" i="5" s="1"/>
  <c r="JK3" i="5"/>
  <c r="KE29" i="5"/>
  <c r="KK46" i="5" s="1"/>
  <c r="FK79" i="5"/>
  <c r="GD28" i="5"/>
  <c r="GJ45" i="5" s="1"/>
  <c r="DU72" i="5"/>
  <c r="EA89" i="5" s="1"/>
  <c r="DU20" i="5"/>
  <c r="EA37" i="5" s="1"/>
  <c r="DU55" i="5"/>
  <c r="DU3" i="5"/>
  <c r="AN61" i="5"/>
  <c r="BI27" i="5"/>
  <c r="BO44" i="5" s="1"/>
  <c r="DT10" i="5"/>
  <c r="DT25" i="5"/>
  <c r="DZ42" i="5" s="1"/>
  <c r="EO56" i="5"/>
  <c r="EO77" i="5"/>
  <c r="EU94" i="5" s="1"/>
  <c r="FJ57" i="5"/>
  <c r="FK57" i="5" s="1"/>
  <c r="GE58" i="5"/>
  <c r="HU9" i="5"/>
  <c r="FK55" i="5"/>
  <c r="FK72" i="5"/>
  <c r="FQ89" i="5" s="1"/>
  <c r="FK3" i="5"/>
  <c r="KG55" i="5"/>
  <c r="KG72" i="5"/>
  <c r="KM89" i="5" s="1"/>
  <c r="KG20" i="5"/>
  <c r="KM37" i="5" s="1"/>
  <c r="AM91" i="5"/>
  <c r="AW91" i="5" s="1"/>
  <c r="BI72" i="5"/>
  <c r="BO89" i="5" s="1"/>
  <c r="EP78" i="5"/>
  <c r="CZ76" i="5"/>
  <c r="DT72" i="5"/>
  <c r="DZ89" i="5" s="1"/>
  <c r="DT20" i="5"/>
  <c r="DZ37" i="5" s="1"/>
  <c r="DT55" i="5"/>
  <c r="DT3" i="5"/>
  <c r="KF41" i="5"/>
  <c r="DS29" i="5"/>
  <c r="DY46" i="5" s="1"/>
  <c r="AT4" i="5"/>
  <c r="AU4" i="5" s="1"/>
  <c r="EO26" i="5"/>
  <c r="EU43" i="5" s="1"/>
  <c r="AN58" i="5"/>
  <c r="BI4" i="5"/>
  <c r="BI61" i="5"/>
  <c r="BJ61" i="5" s="1"/>
  <c r="BI25" i="5"/>
  <c r="BO42" i="5" s="1"/>
  <c r="BI76" i="5"/>
  <c r="BO93" i="5" s="1"/>
  <c r="CD61" i="5"/>
  <c r="CD76" i="5"/>
  <c r="CJ93" i="5" s="1"/>
  <c r="CY7" i="5"/>
  <c r="CY41" i="5" s="1"/>
  <c r="CY22" i="5"/>
  <c r="CY73" i="5"/>
  <c r="DE90" i="5" s="1"/>
  <c r="CY79" i="5"/>
  <c r="DE96" i="5" s="1"/>
  <c r="DT8" i="5"/>
  <c r="DT59" i="5"/>
  <c r="DT93" i="5" s="1"/>
  <c r="DT23" i="5"/>
  <c r="DZ40" i="5" s="1"/>
  <c r="DT74" i="5"/>
  <c r="DZ91" i="5" s="1"/>
  <c r="EO9" i="5"/>
  <c r="EO24" i="5"/>
  <c r="EU41" i="5" s="1"/>
  <c r="EO75" i="5"/>
  <c r="EU92" i="5" s="1"/>
  <c r="FJ10" i="5"/>
  <c r="FJ61" i="5"/>
  <c r="FJ25" i="5"/>
  <c r="FP42" i="5" s="1"/>
  <c r="FJ76" i="5"/>
  <c r="FP93" i="5" s="1"/>
  <c r="GE55" i="5"/>
  <c r="GE20" i="5"/>
  <c r="GK37" i="5" s="1"/>
  <c r="GE72" i="5"/>
  <c r="GK89" i="5" s="1"/>
  <c r="GE5" i="5"/>
  <c r="GF5" i="5" s="1"/>
  <c r="GE56" i="5"/>
  <c r="GE26" i="5"/>
  <c r="GK43" i="5" s="1"/>
  <c r="GE77" i="5"/>
  <c r="GK94" i="5" s="1"/>
  <c r="HU22" i="5"/>
  <c r="IA39" i="5" s="1"/>
  <c r="JK60" i="5"/>
  <c r="LA56" i="5"/>
  <c r="LA62" i="5"/>
  <c r="LA26" i="5"/>
  <c r="LG43" i="5" s="1"/>
  <c r="AS42" i="5"/>
  <c r="BJ72" i="5"/>
  <c r="BP89" i="5" s="1"/>
  <c r="LB37" i="5"/>
  <c r="BJ73" i="5"/>
  <c r="FK73" i="5"/>
  <c r="IQ72" i="5"/>
  <c r="IW89" i="5" s="1"/>
  <c r="IQ3" i="5"/>
  <c r="EN29" i="5"/>
  <c r="ET46" i="5" s="1"/>
  <c r="BI21" i="5"/>
  <c r="BO38" i="5" s="1"/>
  <c r="EO62" i="5"/>
  <c r="AN22" i="5"/>
  <c r="GF72" i="5"/>
  <c r="GL89" i="5" s="1"/>
  <c r="GF55" i="5"/>
  <c r="LB20" i="5"/>
  <c r="LH37" i="5" s="1"/>
  <c r="LB72" i="5"/>
  <c r="LH89" i="5" s="1"/>
  <c r="LB55" i="5"/>
  <c r="DS28" i="5"/>
  <c r="DY45" i="5" s="1"/>
  <c r="KZ29" i="5"/>
  <c r="LF46" i="5" s="1"/>
  <c r="IP72" i="5"/>
  <c r="IV89" i="5" s="1"/>
  <c r="IP55" i="5"/>
  <c r="IP3" i="5"/>
  <c r="CD6" i="5"/>
  <c r="CD78" i="5"/>
  <c r="CJ95" i="5" s="1"/>
  <c r="CY9" i="5"/>
  <c r="CY43" i="5" s="1"/>
  <c r="EO55" i="5"/>
  <c r="EO3" i="5"/>
  <c r="FJ6" i="5"/>
  <c r="FJ40" i="5" s="1"/>
  <c r="GE22" i="5"/>
  <c r="GK39" i="5" s="1"/>
  <c r="GZ59" i="5"/>
  <c r="AN7" i="5"/>
  <c r="BI6" i="5"/>
  <c r="BI9" i="5"/>
  <c r="BI43" i="5" s="1"/>
  <c r="BI10" i="5"/>
  <c r="BJ10" i="5" s="1"/>
  <c r="BI60" i="5"/>
  <c r="BJ60" i="5" s="1"/>
  <c r="BI24" i="5"/>
  <c r="BO41" i="5" s="1"/>
  <c r="CD9" i="5"/>
  <c r="CD75" i="5"/>
  <c r="CJ92" i="5" s="1"/>
  <c r="CD3" i="5"/>
  <c r="CD20" i="5"/>
  <c r="CJ37" i="5" s="1"/>
  <c r="CD72" i="5"/>
  <c r="CJ89" i="5" s="1"/>
  <c r="CD55" i="5"/>
  <c r="CY6" i="5"/>
  <c r="DT7" i="5"/>
  <c r="DT41" i="5" s="1"/>
  <c r="DT58" i="5"/>
  <c r="DT22" i="5"/>
  <c r="DZ39" i="5" s="1"/>
  <c r="DT73" i="5"/>
  <c r="DZ90" i="5" s="1"/>
  <c r="DT79" i="5"/>
  <c r="DZ96" i="5" s="1"/>
  <c r="EO59" i="5"/>
  <c r="EO93" i="5" s="1"/>
  <c r="EO74" i="5"/>
  <c r="EU91" i="5" s="1"/>
  <c r="FJ9" i="5"/>
  <c r="FK9" i="5" s="1"/>
  <c r="FV9" i="5" s="1"/>
  <c r="FJ24" i="5"/>
  <c r="FP41" i="5" s="1"/>
  <c r="FJ75" i="5"/>
  <c r="FP92" i="5" s="1"/>
  <c r="GE4" i="5"/>
  <c r="GE38" i="5" s="1"/>
  <c r="GE10" i="5"/>
  <c r="GE25" i="5"/>
  <c r="GK42" i="5" s="1"/>
  <c r="GE76" i="5"/>
  <c r="GK93" i="5" s="1"/>
  <c r="GZ3" i="5"/>
  <c r="GZ55" i="5"/>
  <c r="GZ72" i="5"/>
  <c r="HF89" i="5" s="1"/>
  <c r="GZ5" i="5"/>
  <c r="HA5" i="5" s="1"/>
  <c r="HL5" i="5" s="1"/>
  <c r="GZ56" i="5"/>
  <c r="GZ26" i="5"/>
  <c r="HF43" i="5" s="1"/>
  <c r="GZ77" i="5"/>
  <c r="HF94" i="5" s="1"/>
  <c r="HU6" i="5"/>
  <c r="HU57" i="5"/>
  <c r="HU21" i="5"/>
  <c r="IA38" i="5" s="1"/>
  <c r="HU78" i="5"/>
  <c r="IA95" i="5" s="1"/>
  <c r="IP7" i="5"/>
  <c r="IP41" i="5" s="1"/>
  <c r="IP58" i="5"/>
  <c r="IP79" i="5"/>
  <c r="IV96" i="5" s="1"/>
  <c r="JK23" i="5"/>
  <c r="JQ40" i="5" s="1"/>
  <c r="LA10" i="5"/>
  <c r="AM93" i="5"/>
  <c r="AW93" i="5" s="1"/>
  <c r="EO20" i="5"/>
  <c r="EU37" i="5" s="1"/>
  <c r="JL72" i="5"/>
  <c r="JR89" i="5" s="1"/>
  <c r="JL55" i="5"/>
  <c r="JL20" i="5"/>
  <c r="JR37" i="5" s="1"/>
  <c r="CX80" i="5"/>
  <c r="DD97" i="5" s="1"/>
  <c r="GD12" i="5"/>
  <c r="GD46" i="5" s="1"/>
  <c r="IO28" i="5"/>
  <c r="IU45" i="5" s="1"/>
  <c r="IO63" i="5"/>
  <c r="JL3" i="5"/>
  <c r="BH12" i="5"/>
  <c r="BH46" i="5" s="1"/>
  <c r="BH29" i="5"/>
  <c r="BN46" i="5" s="1"/>
  <c r="EN40" i="5"/>
  <c r="EX40" i="5" s="1"/>
  <c r="GD80" i="5"/>
  <c r="GJ97" i="5" s="1"/>
  <c r="CC40" i="5"/>
  <c r="CM40" i="5" s="1"/>
  <c r="CC80" i="5"/>
  <c r="CX38" i="5"/>
  <c r="DH38" i="5" s="1"/>
  <c r="JJ80" i="5"/>
  <c r="JP97" i="5" s="1"/>
  <c r="GZ6" i="5"/>
  <c r="GZ57" i="5"/>
  <c r="GZ21" i="5"/>
  <c r="HF38" i="5" s="1"/>
  <c r="GZ27" i="5"/>
  <c r="HF44" i="5" s="1"/>
  <c r="HU58" i="5"/>
  <c r="HV58" i="5" s="1"/>
  <c r="HU73" i="5"/>
  <c r="IA90" i="5" s="1"/>
  <c r="IP23" i="5"/>
  <c r="IV40" i="5" s="1"/>
  <c r="IP74" i="5"/>
  <c r="IV91" i="5" s="1"/>
  <c r="JK9" i="5"/>
  <c r="JK43" i="5" s="1"/>
  <c r="JK24" i="5"/>
  <c r="JQ41" i="5" s="1"/>
  <c r="JK75" i="5"/>
  <c r="JQ92" i="5" s="1"/>
  <c r="KF10" i="5"/>
  <c r="KF61" i="5"/>
  <c r="KF25" i="5"/>
  <c r="KL42" i="5" s="1"/>
  <c r="KF76" i="5"/>
  <c r="KL93" i="5" s="1"/>
  <c r="LA20" i="5"/>
  <c r="LG37" i="5" s="1"/>
  <c r="LA72" i="5"/>
  <c r="LG89" i="5" s="1"/>
  <c r="LA55" i="5"/>
  <c r="LA5" i="5"/>
  <c r="LA77" i="5"/>
  <c r="LG94" i="5" s="1"/>
  <c r="BH39" i="5"/>
  <c r="BR39" i="5" s="1"/>
  <c r="CC28" i="5"/>
  <c r="CI45" i="5" s="1"/>
  <c r="GD40" i="5"/>
  <c r="GN40" i="5" s="1"/>
  <c r="GD44" i="5"/>
  <c r="GN44" i="5" s="1"/>
  <c r="CC12" i="5"/>
  <c r="CC46" i="5" s="1"/>
  <c r="IP22" i="5"/>
  <c r="IV39" i="5" s="1"/>
  <c r="IP73" i="5"/>
  <c r="IV90" i="5" s="1"/>
  <c r="JK8" i="5"/>
  <c r="JK59" i="5"/>
  <c r="KF9" i="5"/>
  <c r="KF60" i="5"/>
  <c r="KG60" i="5" s="1"/>
  <c r="KF24" i="5"/>
  <c r="KL41" i="5" s="1"/>
  <c r="KF75" i="5"/>
  <c r="KL92" i="5" s="1"/>
  <c r="LA4" i="5"/>
  <c r="LB4" i="5" s="1"/>
  <c r="LM4" i="5" s="1"/>
  <c r="LA61" i="5"/>
  <c r="LB61" i="5" s="1"/>
  <c r="LA25" i="5"/>
  <c r="LG42" i="5" s="1"/>
  <c r="LA76" i="5"/>
  <c r="LG93" i="5" s="1"/>
  <c r="GD29" i="5"/>
  <c r="GJ46" i="5" s="1"/>
  <c r="JJ91" i="5"/>
  <c r="JT91" i="5" s="1"/>
  <c r="JJ96" i="5"/>
  <c r="JT96" i="5" s="1"/>
  <c r="KZ28" i="5"/>
  <c r="GY28" i="5"/>
  <c r="HE45" i="5" s="1"/>
  <c r="GY40" i="5"/>
  <c r="HI40" i="5" s="1"/>
  <c r="IO29" i="5"/>
  <c r="IU46" i="5" s="1"/>
  <c r="KE28" i="5"/>
  <c r="KK45" i="5" s="1"/>
  <c r="KZ11" i="5"/>
  <c r="HT28" i="5"/>
  <c r="HZ45" i="5" s="1"/>
  <c r="CX29" i="5"/>
  <c r="DD46" i="5" s="1"/>
  <c r="GD81" i="5"/>
  <c r="GJ98" i="5" s="1"/>
  <c r="JJ28" i="5"/>
  <c r="GD92" i="5"/>
  <c r="GN92" i="5" s="1"/>
  <c r="HT29" i="5"/>
  <c r="HZ46" i="5" s="1"/>
  <c r="KE40" i="5"/>
  <c r="KO40" i="5" s="1"/>
  <c r="IO81" i="5"/>
  <c r="IU98" i="5" s="1"/>
  <c r="JJ81" i="5"/>
  <c r="JP98" i="5" s="1"/>
  <c r="EN63" i="5"/>
  <c r="EN97" i="5" s="1"/>
  <c r="FI29" i="5"/>
  <c r="FO46" i="5" s="1"/>
  <c r="KE44" i="5"/>
  <c r="KO44" i="5" s="1"/>
  <c r="BI37" i="5"/>
  <c r="BI55" i="5"/>
  <c r="LB38" i="5"/>
  <c r="LM38" i="5" s="1"/>
  <c r="LB9" i="5"/>
  <c r="LM9" i="5" s="1"/>
  <c r="KZ90" i="5"/>
  <c r="LJ90" i="5" s="1"/>
  <c r="LJ97" i="5" s="1"/>
  <c r="LB74" i="5"/>
  <c r="KZ95" i="5"/>
  <c r="LJ95" i="5" s="1"/>
  <c r="KZ92" i="5"/>
  <c r="LJ92" i="5" s="1"/>
  <c r="KZ64" i="5"/>
  <c r="KZ98" i="5" s="1"/>
  <c r="KZ94" i="5"/>
  <c r="LJ94" i="5" s="1"/>
  <c r="KZ44" i="5"/>
  <c r="LJ44" i="5" s="1"/>
  <c r="KZ63" i="5"/>
  <c r="KZ43" i="5"/>
  <c r="LJ43" i="5" s="1"/>
  <c r="KZ80" i="5"/>
  <c r="LF97" i="5" s="1"/>
  <c r="KZ42" i="5"/>
  <c r="LJ42" i="5" s="1"/>
  <c r="KZ40" i="5"/>
  <c r="LJ40" i="5" s="1"/>
  <c r="KZ93" i="5"/>
  <c r="LJ93" i="5" s="1"/>
  <c r="KZ38" i="5"/>
  <c r="LJ38" i="5" s="1"/>
  <c r="KZ41" i="5"/>
  <c r="LJ41" i="5" s="1"/>
  <c r="KZ96" i="5"/>
  <c r="LJ96" i="5" s="1"/>
  <c r="KE94" i="5"/>
  <c r="KO94" i="5" s="1"/>
  <c r="KF94" i="5"/>
  <c r="KE43" i="5"/>
  <c r="KO43" i="5" s="1"/>
  <c r="KE96" i="5"/>
  <c r="KO96" i="5" s="1"/>
  <c r="KE64" i="5"/>
  <c r="KE98" i="5" s="1"/>
  <c r="KE90" i="5"/>
  <c r="KO90" i="5" s="1"/>
  <c r="KE11" i="5"/>
  <c r="KG89" i="5"/>
  <c r="KE39" i="5"/>
  <c r="KO39" i="5" s="1"/>
  <c r="KE63" i="5"/>
  <c r="KE93" i="5"/>
  <c r="KO93" i="5" s="1"/>
  <c r="KE41" i="5"/>
  <c r="KO41" i="5" s="1"/>
  <c r="KE92" i="5"/>
  <c r="KO92" i="5" s="1"/>
  <c r="KE42" i="5"/>
  <c r="KO42" i="5" s="1"/>
  <c r="KG73" i="5"/>
  <c r="KG58" i="5"/>
  <c r="KE80" i="5"/>
  <c r="KK97" i="5" s="1"/>
  <c r="KE95" i="5"/>
  <c r="KO95" i="5" s="1"/>
  <c r="JJ64" i="5"/>
  <c r="JJ98" i="5" s="1"/>
  <c r="JL5" i="5"/>
  <c r="JW5" i="5" s="1"/>
  <c r="JJ41" i="5"/>
  <c r="JT41" i="5" s="1"/>
  <c r="JK89" i="5"/>
  <c r="JJ63" i="5"/>
  <c r="JJ93" i="5"/>
  <c r="JT93" i="5" s="1"/>
  <c r="JJ11" i="5"/>
  <c r="JJ42" i="5"/>
  <c r="JT42" i="5" s="1"/>
  <c r="JJ92" i="5"/>
  <c r="JT92" i="5" s="1"/>
  <c r="JJ43" i="5"/>
  <c r="JT43" i="5" s="1"/>
  <c r="JL27" i="5"/>
  <c r="JJ39" i="5"/>
  <c r="JT39" i="5" s="1"/>
  <c r="JJ44" i="5"/>
  <c r="JT44" i="5" s="1"/>
  <c r="JJ95" i="5"/>
  <c r="JT95" i="5" s="1"/>
  <c r="JJ94" i="5"/>
  <c r="JT94" i="5" s="1"/>
  <c r="JL78" i="5"/>
  <c r="JJ12" i="5"/>
  <c r="JJ46" i="5" s="1"/>
  <c r="JJ90" i="5"/>
  <c r="JT90" i="5" s="1"/>
  <c r="IO94" i="5"/>
  <c r="IY94" i="5" s="1"/>
  <c r="IO38" i="5"/>
  <c r="IY38" i="5" s="1"/>
  <c r="IO39" i="5"/>
  <c r="IY39" i="5" s="1"/>
  <c r="IO92" i="5"/>
  <c r="IY92" i="5" s="1"/>
  <c r="IO30" i="5"/>
  <c r="IU47" i="5" s="1"/>
  <c r="IO93" i="5"/>
  <c r="IY93" i="5" s="1"/>
  <c r="IO41" i="5"/>
  <c r="IY41" i="5" s="1"/>
  <c r="IO11" i="5"/>
  <c r="IO42" i="5"/>
  <c r="IY42" i="5" s="1"/>
  <c r="IO96" i="5"/>
  <c r="IY96" i="5" s="1"/>
  <c r="IO95" i="5"/>
  <c r="IY95" i="5" s="1"/>
  <c r="IO80" i="5"/>
  <c r="IU97" i="5" s="1"/>
  <c r="IO43" i="5"/>
  <c r="IY43" i="5" s="1"/>
  <c r="IO44" i="5"/>
  <c r="IY44" i="5" s="1"/>
  <c r="IO91" i="5"/>
  <c r="IY91" i="5" s="1"/>
  <c r="HT41" i="5"/>
  <c r="ID41" i="5" s="1"/>
  <c r="HT95" i="5"/>
  <c r="ID95" i="5" s="1"/>
  <c r="HV77" i="5"/>
  <c r="HT63" i="5"/>
  <c r="HT40" i="5"/>
  <c r="ID40" i="5" s="1"/>
  <c r="HT93" i="5"/>
  <c r="ID93" i="5" s="1"/>
  <c r="HT81" i="5"/>
  <c r="HZ98" i="5" s="1"/>
  <c r="HT80" i="5"/>
  <c r="HZ97" i="5" s="1"/>
  <c r="HT94" i="5"/>
  <c r="ID94" i="5" s="1"/>
  <c r="HT42" i="5"/>
  <c r="ID42" i="5" s="1"/>
  <c r="HV76" i="5"/>
  <c r="HT43" i="5"/>
  <c r="ID43" i="5" s="1"/>
  <c r="HT64" i="5"/>
  <c r="HT98" i="5" s="1"/>
  <c r="HT38" i="5"/>
  <c r="ID38" i="5" s="1"/>
  <c r="HT11" i="5"/>
  <c r="HT92" i="5"/>
  <c r="ID92" i="5" s="1"/>
  <c r="HT44" i="5"/>
  <c r="ID44" i="5" s="1"/>
  <c r="HT12" i="5"/>
  <c r="HT46" i="5" s="1"/>
  <c r="GY94" i="5"/>
  <c r="HI94" i="5" s="1"/>
  <c r="GZ94" i="5"/>
  <c r="HA60" i="5"/>
  <c r="GY64" i="5"/>
  <c r="GY98" i="5" s="1"/>
  <c r="GY93" i="5"/>
  <c r="HI93" i="5" s="1"/>
  <c r="GY95" i="5"/>
  <c r="HI95" i="5" s="1"/>
  <c r="HA75" i="5"/>
  <c r="GY42" i="5"/>
  <c r="HI42" i="5" s="1"/>
  <c r="GY81" i="5"/>
  <c r="HE98" i="5" s="1"/>
  <c r="GY41" i="5"/>
  <c r="HI41" i="5" s="1"/>
  <c r="GY43" i="5"/>
  <c r="HI43" i="5" s="1"/>
  <c r="GY39" i="5"/>
  <c r="HI39" i="5" s="1"/>
  <c r="GY91" i="5"/>
  <c r="HI91" i="5" s="1"/>
  <c r="GY38" i="5"/>
  <c r="HI38" i="5" s="1"/>
  <c r="GY63" i="5"/>
  <c r="GY11" i="5"/>
  <c r="GY92" i="5"/>
  <c r="HI92" i="5" s="1"/>
  <c r="GY44" i="5"/>
  <c r="HI44" i="5" s="1"/>
  <c r="GY80" i="5"/>
  <c r="HE97" i="5" s="1"/>
  <c r="GF23" i="5"/>
  <c r="GD41" i="5"/>
  <c r="GN41" i="5" s="1"/>
  <c r="GD93" i="5"/>
  <c r="GN93" i="5" s="1"/>
  <c r="GD64" i="5"/>
  <c r="GD98" i="5" s="1"/>
  <c r="GD95" i="5"/>
  <c r="GN95" i="5" s="1"/>
  <c r="GF22" i="5"/>
  <c r="GD91" i="5"/>
  <c r="GN91" i="5" s="1"/>
  <c r="GD11" i="5"/>
  <c r="GD96" i="5"/>
  <c r="GN96" i="5" s="1"/>
  <c r="GD43" i="5"/>
  <c r="GN43" i="5" s="1"/>
  <c r="GD38" i="5"/>
  <c r="GN38" i="5" s="1"/>
  <c r="GD94" i="5"/>
  <c r="GN94" i="5" s="1"/>
  <c r="GD63" i="5"/>
  <c r="GD39" i="5"/>
  <c r="GN39" i="5" s="1"/>
  <c r="GD42" i="5"/>
  <c r="GN42" i="5" s="1"/>
  <c r="GD90" i="5"/>
  <c r="GN90" i="5" s="1"/>
  <c r="FI93" i="5"/>
  <c r="FS93" i="5" s="1"/>
  <c r="FI43" i="5"/>
  <c r="FS43" i="5" s="1"/>
  <c r="FI94" i="5"/>
  <c r="FS94" i="5" s="1"/>
  <c r="FI38" i="5"/>
  <c r="FS38" i="5" s="1"/>
  <c r="FK89" i="5"/>
  <c r="FI44" i="5"/>
  <c r="FS44" i="5" s="1"/>
  <c r="FI12" i="5"/>
  <c r="FI46" i="5" s="1"/>
  <c r="FI95" i="5"/>
  <c r="FS95" i="5" s="1"/>
  <c r="FI42" i="5"/>
  <c r="FS42" i="5" s="1"/>
  <c r="FI63" i="5"/>
  <c r="FI41" i="5"/>
  <c r="FS41" i="5" s="1"/>
  <c r="FI40" i="5"/>
  <c r="FS40" i="5" s="1"/>
  <c r="FI92" i="5"/>
  <c r="FS92" i="5" s="1"/>
  <c r="FI11" i="5"/>
  <c r="FI80" i="5"/>
  <c r="FO97" i="5" s="1"/>
  <c r="FK92" i="5"/>
  <c r="FV92" i="5" s="1"/>
  <c r="FI81" i="5"/>
  <c r="FO98" i="5" s="1"/>
  <c r="EP39" i="5"/>
  <c r="EP40" i="5"/>
  <c r="EQ6" i="5"/>
  <c r="EQ40" i="5" s="1"/>
  <c r="EN93" i="5"/>
  <c r="EX93" i="5" s="1"/>
  <c r="EN95" i="5"/>
  <c r="EX95" i="5" s="1"/>
  <c r="EO40" i="5"/>
  <c r="EP8" i="5"/>
  <c r="FA8" i="5" s="1"/>
  <c r="EN94" i="5"/>
  <c r="EX94" i="5" s="1"/>
  <c r="EN96" i="5"/>
  <c r="EX96" i="5" s="1"/>
  <c r="EN64" i="5"/>
  <c r="EN98" i="5" s="1"/>
  <c r="EN90" i="5"/>
  <c r="EX90" i="5" s="1"/>
  <c r="EN38" i="5"/>
  <c r="EX38" i="5" s="1"/>
  <c r="EN44" i="5"/>
  <c r="EX44" i="5" s="1"/>
  <c r="EN11" i="5"/>
  <c r="EN12" i="5"/>
  <c r="EN46" i="5" s="1"/>
  <c r="EN39" i="5"/>
  <c r="EX39" i="5" s="1"/>
  <c r="EN42" i="5"/>
  <c r="EX42" i="5" s="1"/>
  <c r="DS43" i="5"/>
  <c r="EC43" i="5" s="1"/>
  <c r="DS95" i="5"/>
  <c r="EC95" i="5" s="1"/>
  <c r="DS41" i="5"/>
  <c r="EC41" i="5" s="1"/>
  <c r="DS40" i="5"/>
  <c r="EC40" i="5" s="1"/>
  <c r="DS93" i="5"/>
  <c r="EC93" i="5" s="1"/>
  <c r="DS81" i="5"/>
  <c r="DY98" i="5" s="1"/>
  <c r="DS80" i="5"/>
  <c r="DY97" i="5" s="1"/>
  <c r="DS38" i="5"/>
  <c r="EC38" i="5" s="1"/>
  <c r="DS11" i="5"/>
  <c r="DS63" i="5"/>
  <c r="DS42" i="5"/>
  <c r="EC42" i="5" s="1"/>
  <c r="DS94" i="5"/>
  <c r="EC94" i="5" s="1"/>
  <c r="DS44" i="5"/>
  <c r="EC44" i="5" s="1"/>
  <c r="DS12" i="5"/>
  <c r="DS46" i="5" s="1"/>
  <c r="DS64" i="5"/>
  <c r="DS98" i="5" s="1"/>
  <c r="DU9" i="5"/>
  <c r="EF9" i="5" s="1"/>
  <c r="DS92" i="5"/>
  <c r="EC92" i="5" s="1"/>
  <c r="DA57" i="5"/>
  <c r="DA91" i="5" s="1"/>
  <c r="CX93" i="5"/>
  <c r="DH93" i="5" s="1"/>
  <c r="CX42" i="5"/>
  <c r="DH42" i="5" s="1"/>
  <c r="CX64" i="5"/>
  <c r="CX98" i="5" s="1"/>
  <c r="CX11" i="5"/>
  <c r="CZ62" i="5"/>
  <c r="CY29" i="5"/>
  <c r="CX12" i="5"/>
  <c r="CX46" i="5" s="1"/>
  <c r="CZ56" i="5"/>
  <c r="CX63" i="5"/>
  <c r="CZ75" i="5"/>
  <c r="CZ10" i="5"/>
  <c r="DK10" i="5" s="1"/>
  <c r="CX92" i="5"/>
  <c r="DH92" i="5" s="1"/>
  <c r="CX41" i="5"/>
  <c r="DH41" i="5" s="1"/>
  <c r="CX39" i="5"/>
  <c r="DH39" i="5" s="1"/>
  <c r="CX44" i="5"/>
  <c r="DH44" i="5" s="1"/>
  <c r="CX94" i="5"/>
  <c r="DH94" i="5" s="1"/>
  <c r="CZ21" i="5"/>
  <c r="CX40" i="5"/>
  <c r="DH40" i="5" s="1"/>
  <c r="CX95" i="5"/>
  <c r="DH95" i="5" s="1"/>
  <c r="CX43" i="5"/>
  <c r="DH43" i="5" s="1"/>
  <c r="CY94" i="5"/>
  <c r="CZ60" i="5"/>
  <c r="CX90" i="5"/>
  <c r="DH90" i="5" s="1"/>
  <c r="CC64" i="5"/>
  <c r="CC98" i="5" s="1"/>
  <c r="CC41" i="5"/>
  <c r="CM41" i="5" s="1"/>
  <c r="CD90" i="5"/>
  <c r="CE7" i="5"/>
  <c r="CP7" i="5" s="1"/>
  <c r="CD64" i="5"/>
  <c r="N28" i="6" s="1"/>
  <c r="CC95" i="5"/>
  <c r="CM95" i="5" s="1"/>
  <c r="CC39" i="5"/>
  <c r="CM39" i="5" s="1"/>
  <c r="CC91" i="5"/>
  <c r="CM91" i="5" s="1"/>
  <c r="CC43" i="5"/>
  <c r="CM43" i="5" s="1"/>
  <c r="CC96" i="5"/>
  <c r="CM96" i="5" s="1"/>
  <c r="CC93" i="5"/>
  <c r="CM93" i="5" s="1"/>
  <c r="CE59" i="5"/>
  <c r="CC42" i="5"/>
  <c r="CM42" i="5" s="1"/>
  <c r="CC11" i="5"/>
  <c r="CC94" i="5"/>
  <c r="CM94" i="5" s="1"/>
  <c r="CC63" i="5"/>
  <c r="CC38" i="5"/>
  <c r="CM38" i="5" s="1"/>
  <c r="CC44" i="5"/>
  <c r="CM44" i="5" s="1"/>
  <c r="CC90" i="5"/>
  <c r="CM90" i="5" s="1"/>
  <c r="BH41" i="5"/>
  <c r="BR41" i="5" s="1"/>
  <c r="BJ58" i="5"/>
  <c r="BI92" i="5"/>
  <c r="BH80" i="5"/>
  <c r="BN97" i="5" s="1"/>
  <c r="BI93" i="5"/>
  <c r="BJ59" i="5"/>
  <c r="BJ7" i="5"/>
  <c r="BU7" i="5" s="1"/>
  <c r="BH90" i="5"/>
  <c r="BR90" i="5" s="1"/>
  <c r="BH38" i="5"/>
  <c r="BR38" i="5" s="1"/>
  <c r="BH94" i="5"/>
  <c r="BR94" i="5" s="1"/>
  <c r="BH42" i="5"/>
  <c r="BR42" i="5" s="1"/>
  <c r="BH95" i="5"/>
  <c r="BR95" i="5" s="1"/>
  <c r="BH63" i="5"/>
  <c r="BH92" i="5"/>
  <c r="BR92" i="5" s="1"/>
  <c r="BJ8" i="5"/>
  <c r="BU8" i="5" s="1"/>
  <c r="BH44" i="5"/>
  <c r="BR44" i="5" s="1"/>
  <c r="BH91" i="5"/>
  <c r="BR91" i="5" s="1"/>
  <c r="BH43" i="5"/>
  <c r="BR43" i="5" s="1"/>
  <c r="BH11" i="5"/>
  <c r="BH40" i="5"/>
  <c r="BR40" i="5" s="1"/>
  <c r="BH93" i="5"/>
  <c r="BR93" i="5" s="1"/>
  <c r="BH81" i="5"/>
  <c r="BN98" i="5" s="1"/>
  <c r="AN26" i="5"/>
  <c r="AN77" i="5"/>
  <c r="AT27" i="5"/>
  <c r="AU27" i="5" s="1"/>
  <c r="AV27" i="5" s="1"/>
  <c r="AT8" i="5"/>
  <c r="AU8" i="5" s="1"/>
  <c r="AV8" i="5" s="1"/>
  <c r="AT76" i="5"/>
  <c r="AN60" i="5"/>
  <c r="AN24" i="5"/>
  <c r="AT5" i="5"/>
  <c r="AU5" i="5" s="1"/>
  <c r="AV5" i="5" s="1"/>
  <c r="AT56" i="5"/>
  <c r="AU56" i="5" s="1"/>
  <c r="AT62" i="5"/>
  <c r="AU62" i="5" s="1"/>
  <c r="AS12" i="5"/>
  <c r="AN55" i="5"/>
  <c r="AN8" i="5"/>
  <c r="AN23" i="5"/>
  <c r="AN75" i="5"/>
  <c r="AT73" i="5"/>
  <c r="AT7" i="5"/>
  <c r="AU7" i="5" s="1"/>
  <c r="AN6" i="5"/>
  <c r="AN78" i="5"/>
  <c r="AT24" i="5"/>
  <c r="AU24" i="5" s="1"/>
  <c r="AN56" i="5"/>
  <c r="AT75" i="5"/>
  <c r="AT79" i="5"/>
  <c r="AN57" i="5"/>
  <c r="AN5" i="5"/>
  <c r="AN21" i="5"/>
  <c r="AN4" i="5"/>
  <c r="AN10" i="5"/>
  <c r="AN25" i="5"/>
  <c r="AN76" i="5"/>
  <c r="AT23" i="5"/>
  <c r="AU23" i="5" s="1"/>
  <c r="AV23" i="5" s="1"/>
  <c r="AT74" i="5"/>
  <c r="AN9" i="5"/>
  <c r="AN59" i="5"/>
  <c r="AN62" i="5"/>
  <c r="AN74" i="5"/>
  <c r="AT21" i="5"/>
  <c r="AU21" i="5" s="1"/>
  <c r="AT78" i="5"/>
  <c r="AN27" i="5"/>
  <c r="AT22" i="5"/>
  <c r="AU22" i="5" s="1"/>
  <c r="AV22" i="5" s="1"/>
  <c r="AY22" i="5" s="1"/>
  <c r="AT57" i="5"/>
  <c r="AT60" i="5"/>
  <c r="AO72" i="5"/>
  <c r="AU89" i="5" s="1"/>
  <c r="AS11" i="5"/>
  <c r="AT6" i="5"/>
  <c r="AU6" i="5" s="1"/>
  <c r="AM28" i="5"/>
  <c r="AT26" i="5"/>
  <c r="AU26" i="5" s="1"/>
  <c r="AS63" i="5"/>
  <c r="AM80" i="5"/>
  <c r="AT58" i="5"/>
  <c r="AT59" i="5"/>
  <c r="AM81" i="5"/>
  <c r="AS80" i="5"/>
  <c r="AN3" i="5"/>
  <c r="AN37" i="5" s="1"/>
  <c r="AT61" i="5"/>
  <c r="AT10" i="5"/>
  <c r="AS81" i="5"/>
  <c r="AM63" i="5"/>
  <c r="AM64" i="5"/>
  <c r="AS28" i="5"/>
  <c r="AS29" i="5"/>
  <c r="AU72" i="5"/>
  <c r="AM11" i="5"/>
  <c r="AM12" i="5"/>
  <c r="CZ5" i="5" l="1"/>
  <c r="BS21" i="5"/>
  <c r="IE79" i="5"/>
  <c r="AY73" i="5"/>
  <c r="FJ64" i="5"/>
  <c r="I68" i="6" s="1"/>
  <c r="BJ74" i="5"/>
  <c r="IP39" i="5"/>
  <c r="IQ39" i="5"/>
  <c r="JK91" i="5"/>
  <c r="JL91" i="5"/>
  <c r="JW91" i="5" s="1"/>
  <c r="JK40" i="5"/>
  <c r="C110" i="6"/>
  <c r="LL25" i="5"/>
  <c r="LL28" i="5" s="1"/>
  <c r="KP79" i="5"/>
  <c r="IY80" i="5"/>
  <c r="IZ73" i="5"/>
  <c r="BS75" i="5"/>
  <c r="CM81" i="5"/>
  <c r="CN78" i="5"/>
  <c r="CN81" i="5" s="1"/>
  <c r="BI94" i="5"/>
  <c r="CZ8" i="5"/>
  <c r="DK8" i="5" s="1"/>
  <c r="HV4" i="5"/>
  <c r="IG4" i="5" s="1"/>
  <c r="IR5" i="5"/>
  <c r="IR39" i="5" s="1"/>
  <c r="KG79" i="5"/>
  <c r="LH91" i="5"/>
  <c r="LM74" i="5"/>
  <c r="DT12" i="5"/>
  <c r="X13" i="6" s="1"/>
  <c r="HV26" i="5"/>
  <c r="IB43" i="5" s="1"/>
  <c r="IE43" i="5" s="1"/>
  <c r="CY63" i="5"/>
  <c r="S25" i="6" s="1"/>
  <c r="C70" i="6"/>
  <c r="CD42" i="5"/>
  <c r="GO8" i="5"/>
  <c r="KP27" i="5"/>
  <c r="ED22" i="5"/>
  <c r="EZ25" i="5"/>
  <c r="JW57" i="5"/>
  <c r="FS80" i="5"/>
  <c r="HJ74" i="5"/>
  <c r="AW81" i="5"/>
  <c r="AW82" i="5" s="1"/>
  <c r="AX78" i="5"/>
  <c r="ED76" i="5"/>
  <c r="HI80" i="5"/>
  <c r="DH81" i="5"/>
  <c r="DI75" i="5"/>
  <c r="IZ79" i="5"/>
  <c r="IE75" i="5"/>
  <c r="JL21" i="5"/>
  <c r="KM90" i="5"/>
  <c r="KP90" i="5" s="1"/>
  <c r="KR73" i="5"/>
  <c r="IY81" i="5"/>
  <c r="GO79" i="5"/>
  <c r="CZ59" i="5"/>
  <c r="DK59" i="5" s="1"/>
  <c r="IB93" i="5"/>
  <c r="IE93" i="5" s="1"/>
  <c r="IG76" i="5"/>
  <c r="DU59" i="5"/>
  <c r="DV59" i="5" s="1"/>
  <c r="DV93" i="5" s="1"/>
  <c r="HA8" i="5"/>
  <c r="HL8" i="5" s="1"/>
  <c r="IQ57" i="5"/>
  <c r="JB57" i="5" s="1"/>
  <c r="LB8" i="5"/>
  <c r="LM8" i="5" s="1"/>
  <c r="BI44" i="5"/>
  <c r="DT39" i="5"/>
  <c r="CN27" i="5"/>
  <c r="IZ22" i="5"/>
  <c r="CO25" i="5"/>
  <c r="EY10" i="5"/>
  <c r="IF22" i="5"/>
  <c r="ID80" i="5"/>
  <c r="IE74" i="5"/>
  <c r="KO81" i="5"/>
  <c r="BR81" i="5"/>
  <c r="BR82" i="5" s="1"/>
  <c r="KP77" i="5"/>
  <c r="DI79" i="5"/>
  <c r="BR80" i="5"/>
  <c r="BS77" i="5"/>
  <c r="DU77" i="5"/>
  <c r="DV77" i="5" s="1"/>
  <c r="EB94" i="5" s="1"/>
  <c r="EE94" i="5" s="1"/>
  <c r="GP24" i="5"/>
  <c r="EC81" i="5"/>
  <c r="ED78" i="5"/>
  <c r="DH80" i="5"/>
  <c r="FK7" i="5"/>
  <c r="FV7" i="5" s="1"/>
  <c r="HA24" i="5"/>
  <c r="HB24" i="5" s="1"/>
  <c r="HH41" i="5" s="1"/>
  <c r="HK41" i="5" s="1"/>
  <c r="EY25" i="5"/>
  <c r="HK26" i="5"/>
  <c r="AX77" i="5"/>
  <c r="LJ80" i="5"/>
  <c r="LJ82" i="5" s="1"/>
  <c r="LK73" i="5"/>
  <c r="ED74" i="5"/>
  <c r="DU60" i="5"/>
  <c r="HG92" i="5"/>
  <c r="HL75" i="5"/>
  <c r="FK23" i="5"/>
  <c r="FL23" i="5" s="1"/>
  <c r="FR40" i="5" s="1"/>
  <c r="FU40" i="5" s="1"/>
  <c r="JU79" i="5"/>
  <c r="ED75" i="5"/>
  <c r="EX81" i="5"/>
  <c r="EY78" i="5"/>
  <c r="CE22" i="5"/>
  <c r="CK39" i="5" s="1"/>
  <c r="CN39" i="5" s="1"/>
  <c r="CX30" i="5"/>
  <c r="DD47" i="5" s="1"/>
  <c r="EP58" i="5"/>
  <c r="EQ58" i="5" s="1"/>
  <c r="EQ92" i="5" s="1"/>
  <c r="LB23" i="5"/>
  <c r="LM23" i="5" s="1"/>
  <c r="DF93" i="5"/>
  <c r="DK76" i="5"/>
  <c r="FQ96" i="5"/>
  <c r="FV79" i="5"/>
  <c r="DI27" i="5"/>
  <c r="KO80" i="5"/>
  <c r="JU74" i="5"/>
  <c r="GN81" i="5"/>
  <c r="GO78" i="5"/>
  <c r="GO81" i="5" s="1"/>
  <c r="HJ79" i="5"/>
  <c r="JT80" i="5"/>
  <c r="LK79" i="5"/>
  <c r="DI77" i="5"/>
  <c r="JU75" i="5"/>
  <c r="IB94" i="5"/>
  <c r="IG77" i="5"/>
  <c r="GP22" i="5"/>
  <c r="FT77" i="5"/>
  <c r="KP76" i="5"/>
  <c r="GN80" i="5"/>
  <c r="GN82" i="5" s="1"/>
  <c r="JR95" i="5"/>
  <c r="JU95" i="5" s="1"/>
  <c r="JW78" i="5"/>
  <c r="HI81" i="5"/>
  <c r="HJ76" i="5"/>
  <c r="DU39" i="5"/>
  <c r="EF39" i="5" s="1"/>
  <c r="DF92" i="5"/>
  <c r="DI92" i="5" s="1"/>
  <c r="DK75" i="5"/>
  <c r="KG8" i="5"/>
  <c r="KR8" i="5" s="1"/>
  <c r="CZ73" i="5"/>
  <c r="JL22" i="5"/>
  <c r="LB60" i="5"/>
  <c r="FQ90" i="5"/>
  <c r="FV73" i="5"/>
  <c r="EV95" i="5"/>
  <c r="FA78" i="5"/>
  <c r="BJ22" i="5"/>
  <c r="BU22" i="5" s="1"/>
  <c r="DK91" i="5"/>
  <c r="DU57" i="5"/>
  <c r="EF57" i="5" s="1"/>
  <c r="DT64" i="5"/>
  <c r="X28" i="6" s="1"/>
  <c r="LJ13" i="5"/>
  <c r="DI6" i="5"/>
  <c r="JU77" i="5"/>
  <c r="CN79" i="5"/>
  <c r="EC80" i="5"/>
  <c r="EC82" i="5" s="1"/>
  <c r="JT81" i="5"/>
  <c r="JR91" i="5"/>
  <c r="JW74" i="5"/>
  <c r="FS81" i="5"/>
  <c r="FT78" i="5"/>
  <c r="CN22" i="5"/>
  <c r="KP25" i="5"/>
  <c r="IZ76" i="5"/>
  <c r="IQ8" i="5"/>
  <c r="JB8" i="5" s="1"/>
  <c r="BJ78" i="5"/>
  <c r="DU56" i="5"/>
  <c r="DV56" i="5" s="1"/>
  <c r="DV90" i="5" s="1"/>
  <c r="DT63" i="5"/>
  <c r="X25" i="6" s="1"/>
  <c r="BP90" i="5"/>
  <c r="BS90" i="5" s="1"/>
  <c r="BU73" i="5"/>
  <c r="BJ23" i="5"/>
  <c r="LK22" i="5"/>
  <c r="ED5" i="5"/>
  <c r="KQ21" i="5"/>
  <c r="ID81" i="5"/>
  <c r="IE78" i="5"/>
  <c r="IE81" i="5" s="1"/>
  <c r="AW80" i="5"/>
  <c r="EX80" i="5"/>
  <c r="GO77" i="5"/>
  <c r="KP75" i="5"/>
  <c r="CM80" i="5"/>
  <c r="KG62" i="5"/>
  <c r="FQ3" i="5"/>
  <c r="FQ20" i="5"/>
  <c r="FP3" i="5"/>
  <c r="FP20" i="5"/>
  <c r="IB55" i="5"/>
  <c r="IB72" i="5"/>
  <c r="LB24" i="5"/>
  <c r="LH41" i="5" s="1"/>
  <c r="LK41" i="5" s="1"/>
  <c r="IQ78" i="5"/>
  <c r="JL23" i="5"/>
  <c r="JW23" i="5" s="1"/>
  <c r="CJ55" i="5"/>
  <c r="CJ72" i="5"/>
  <c r="CY64" i="5"/>
  <c r="DZ3" i="5"/>
  <c r="DZ20" i="5"/>
  <c r="EA55" i="5"/>
  <c r="EA72" i="5"/>
  <c r="EV72" i="5"/>
  <c r="EV55" i="5"/>
  <c r="IA20" i="5"/>
  <c r="IA3" i="5"/>
  <c r="DU24" i="5"/>
  <c r="DV24" i="5" s="1"/>
  <c r="EB41" i="5" s="1"/>
  <c r="EE41" i="5" s="1"/>
  <c r="FT5" i="5"/>
  <c r="HJ7" i="5"/>
  <c r="CY95" i="5"/>
  <c r="DU62" i="5"/>
  <c r="FJ92" i="5"/>
  <c r="HA9" i="5"/>
  <c r="HL9" i="5" s="1"/>
  <c r="JR55" i="5"/>
  <c r="JR72" i="5"/>
  <c r="IW3" i="5"/>
  <c r="IW20" i="5"/>
  <c r="DZ55" i="5"/>
  <c r="DZ72" i="5"/>
  <c r="FQ55" i="5"/>
  <c r="FQ72" i="5"/>
  <c r="FP55" i="5"/>
  <c r="FP72" i="5"/>
  <c r="IZ7" i="5"/>
  <c r="KQ27" i="5"/>
  <c r="EY27" i="5"/>
  <c r="BR28" i="5"/>
  <c r="DJ27" i="5"/>
  <c r="HJ5" i="5"/>
  <c r="LK6" i="5"/>
  <c r="BO3" i="5"/>
  <c r="BO20" i="5"/>
  <c r="EA20" i="5"/>
  <c r="EA3" i="5"/>
  <c r="EV20" i="5"/>
  <c r="EV3" i="5"/>
  <c r="HG72" i="5"/>
  <c r="HG55" i="5"/>
  <c r="AW12" i="5"/>
  <c r="EC97" i="5"/>
  <c r="CE58" i="5"/>
  <c r="CE92" i="5" s="1"/>
  <c r="CP92" i="5" s="1"/>
  <c r="IE94" i="5"/>
  <c r="BJ79" i="5"/>
  <c r="IA55" i="5"/>
  <c r="IA72" i="5"/>
  <c r="EE22" i="5"/>
  <c r="IZ5" i="5"/>
  <c r="GO23" i="5"/>
  <c r="GM10" i="5"/>
  <c r="GP10" i="5" s="1"/>
  <c r="BT23" i="5"/>
  <c r="DV5" i="5"/>
  <c r="DV39" i="5" s="1"/>
  <c r="GF8" i="5"/>
  <c r="GQ8" i="5" s="1"/>
  <c r="HV78" i="5"/>
  <c r="JK81" i="5"/>
  <c r="JQ98" i="5" s="1"/>
  <c r="KF90" i="5"/>
  <c r="LA95" i="5"/>
  <c r="CJ3" i="5"/>
  <c r="CJ20" i="5"/>
  <c r="EU20" i="5"/>
  <c r="EU3" i="5"/>
  <c r="AS46" i="5"/>
  <c r="HU29" i="5"/>
  <c r="IA46" i="5" s="1"/>
  <c r="JU25" i="5"/>
  <c r="HJ22" i="5"/>
  <c r="IZ8" i="5"/>
  <c r="JA23" i="5"/>
  <c r="JV26" i="5"/>
  <c r="CZ27" i="5"/>
  <c r="DK27" i="5" s="1"/>
  <c r="LG55" i="5"/>
  <c r="LG72" i="5"/>
  <c r="CZ23" i="5"/>
  <c r="CE4" i="5"/>
  <c r="CP4" i="5" s="1"/>
  <c r="CZ7" i="5"/>
  <c r="DK7" i="5" s="1"/>
  <c r="CY12" i="5"/>
  <c r="S13" i="6" s="1"/>
  <c r="FK6" i="5"/>
  <c r="FV6" i="5" s="1"/>
  <c r="GZ92" i="5"/>
  <c r="HV7" i="5"/>
  <c r="IG7" i="5" s="1"/>
  <c r="LA81" i="5"/>
  <c r="LB81" i="5" s="1"/>
  <c r="BO72" i="5"/>
  <c r="BO55" i="5"/>
  <c r="JR3" i="5"/>
  <c r="JR20" i="5"/>
  <c r="HF72" i="5"/>
  <c r="HF55" i="5"/>
  <c r="GL55" i="5"/>
  <c r="GL72" i="5"/>
  <c r="C94" i="6"/>
  <c r="DE3" i="5"/>
  <c r="DE20" i="5"/>
  <c r="IZ25" i="5"/>
  <c r="EY5" i="5"/>
  <c r="EY22" i="5"/>
  <c r="FT22" i="5"/>
  <c r="CZ25" i="5"/>
  <c r="BS10" i="5"/>
  <c r="JU8" i="5"/>
  <c r="FI30" i="5"/>
  <c r="FO47" i="5" s="1"/>
  <c r="GF59" i="5"/>
  <c r="GQ59" i="5" s="1"/>
  <c r="JQ3" i="5"/>
  <c r="JQ20" i="5"/>
  <c r="HA7" i="5"/>
  <c r="HL7" i="5" s="1"/>
  <c r="HU92" i="5"/>
  <c r="KG5" i="5"/>
  <c r="KR5" i="5" s="1"/>
  <c r="LB59" i="5"/>
  <c r="IP63" i="5"/>
  <c r="HF3" i="5"/>
  <c r="HF20" i="5"/>
  <c r="GK55" i="5"/>
  <c r="GK72" i="5"/>
  <c r="C14" i="6"/>
  <c r="DE72" i="5"/>
  <c r="DE55" i="5"/>
  <c r="DF55" i="5"/>
  <c r="DF72" i="5"/>
  <c r="IE10" i="5"/>
  <c r="ID97" i="5"/>
  <c r="JV23" i="5"/>
  <c r="LK8" i="5"/>
  <c r="EU72" i="5"/>
  <c r="EU55" i="5"/>
  <c r="HJ6" i="5"/>
  <c r="EO81" i="5"/>
  <c r="EU98" i="5" s="1"/>
  <c r="CK3" i="5"/>
  <c r="CK20" i="5"/>
  <c r="HJ25" i="5"/>
  <c r="KG75" i="5"/>
  <c r="BI39" i="5"/>
  <c r="IV3" i="5"/>
  <c r="IV20" i="5"/>
  <c r="KL72" i="5"/>
  <c r="KL55" i="5"/>
  <c r="JQ55" i="5"/>
  <c r="JQ72" i="5"/>
  <c r="DF3" i="5"/>
  <c r="DF20" i="5"/>
  <c r="IW72" i="5"/>
  <c r="IW55" i="5"/>
  <c r="HI97" i="5"/>
  <c r="LH55" i="5"/>
  <c r="LH72" i="5"/>
  <c r="CK55" i="5"/>
  <c r="CK72" i="5"/>
  <c r="BP3" i="5"/>
  <c r="BP20" i="5"/>
  <c r="BP55" i="5"/>
  <c r="BP72" i="5"/>
  <c r="DI93" i="5"/>
  <c r="DT95" i="5"/>
  <c r="DU61" i="5"/>
  <c r="EF61" i="5" s="1"/>
  <c r="GE39" i="5"/>
  <c r="IP96" i="5"/>
  <c r="IV72" i="5"/>
  <c r="IV55" i="5"/>
  <c r="LA64" i="5"/>
  <c r="S108" i="6" s="1"/>
  <c r="KM55" i="5"/>
  <c r="KM72" i="5"/>
  <c r="KL20" i="5"/>
  <c r="KL3" i="5"/>
  <c r="BJ75" i="5"/>
  <c r="HG3" i="5"/>
  <c r="HG20" i="5"/>
  <c r="IB20" i="5"/>
  <c r="IB3" i="5"/>
  <c r="LK10" i="5"/>
  <c r="JU10" i="5"/>
  <c r="CN5" i="5"/>
  <c r="DI8" i="5"/>
  <c r="EY8" i="5"/>
  <c r="FU26" i="5"/>
  <c r="LH75" i="5"/>
  <c r="LK75" i="5" s="1"/>
  <c r="LH58" i="5"/>
  <c r="LB75" i="5"/>
  <c r="LI5" i="5"/>
  <c r="LL5" i="5" s="1"/>
  <c r="LK5" i="5"/>
  <c r="LB73" i="5"/>
  <c r="LH56" i="5"/>
  <c r="LH73" i="5"/>
  <c r="LG63" i="5"/>
  <c r="LG80" i="5"/>
  <c r="LG81" i="5"/>
  <c r="LH61" i="5"/>
  <c r="LH78" i="5"/>
  <c r="LK78" i="5" s="1"/>
  <c r="LG64" i="5"/>
  <c r="S110" i="6" s="1"/>
  <c r="LH74" i="5"/>
  <c r="LK74" i="5" s="1"/>
  <c r="LH57" i="5"/>
  <c r="LK25" i="5"/>
  <c r="LH60" i="5"/>
  <c r="LH77" i="5"/>
  <c r="LK77" i="5" s="1"/>
  <c r="LH76" i="5"/>
  <c r="LK76" i="5" s="1"/>
  <c r="LH59" i="5"/>
  <c r="LA92" i="5"/>
  <c r="LG28" i="5"/>
  <c r="LH28" i="5" s="1"/>
  <c r="LI28" i="5" s="1"/>
  <c r="LH4" i="5"/>
  <c r="LG11" i="5"/>
  <c r="LK91" i="5"/>
  <c r="LH79" i="5"/>
  <c r="LH62" i="5"/>
  <c r="LK62" i="5" s="1"/>
  <c r="LG29" i="5"/>
  <c r="LH29" i="5" s="1"/>
  <c r="LI29" i="5" s="1"/>
  <c r="LH9" i="5"/>
  <c r="LG12" i="5"/>
  <c r="LH12" i="5" s="1"/>
  <c r="LI12" i="5" s="1"/>
  <c r="KP22" i="5"/>
  <c r="KG21" i="5"/>
  <c r="KM38" i="5" s="1"/>
  <c r="KP38" i="5" s="1"/>
  <c r="KG77" i="5"/>
  <c r="KL63" i="5"/>
  <c r="N107" i="6" s="1"/>
  <c r="KM56" i="5"/>
  <c r="KP56" i="5" s="1"/>
  <c r="KL80" i="5"/>
  <c r="KM73" i="5"/>
  <c r="KP73" i="5" s="1"/>
  <c r="KP6" i="5"/>
  <c r="KL64" i="5"/>
  <c r="KM61" i="5"/>
  <c r="KM78" i="5"/>
  <c r="KP78" i="5" s="1"/>
  <c r="KP81" i="5" s="1"/>
  <c r="KL81" i="5"/>
  <c r="KG41" i="5"/>
  <c r="KR41" i="5" s="1"/>
  <c r="KM75" i="5"/>
  <c r="KM58" i="5"/>
  <c r="KP58" i="5" s="1"/>
  <c r="KP10" i="5"/>
  <c r="KN7" i="5"/>
  <c r="KQ7" i="5" s="1"/>
  <c r="KP7" i="5"/>
  <c r="KL28" i="5"/>
  <c r="KM28" i="5" s="1"/>
  <c r="KN28" i="5" s="1"/>
  <c r="KL11" i="5"/>
  <c r="KM4" i="5"/>
  <c r="KN8" i="5"/>
  <c r="KQ8" i="5" s="1"/>
  <c r="KP8" i="5"/>
  <c r="KG22" i="5"/>
  <c r="KM39" i="5" s="1"/>
  <c r="KP39" i="5" s="1"/>
  <c r="KM59" i="5"/>
  <c r="KM76" i="5"/>
  <c r="KM77" i="5"/>
  <c r="KM60" i="5"/>
  <c r="KF38" i="5"/>
  <c r="KP5" i="5"/>
  <c r="KF81" i="5"/>
  <c r="KF11" i="5"/>
  <c r="N90" i="6" s="1"/>
  <c r="KM74" i="5"/>
  <c r="KP74" i="5" s="1"/>
  <c r="KM57" i="5"/>
  <c r="KM9" i="5"/>
  <c r="KL29" i="5"/>
  <c r="KM29" i="5" s="1"/>
  <c r="KN29" i="5" s="1"/>
  <c r="KL12" i="5"/>
  <c r="KM12" i="5" s="1"/>
  <c r="KN12" i="5" s="1"/>
  <c r="KM79" i="5"/>
  <c r="KM62" i="5"/>
  <c r="JU5" i="5"/>
  <c r="JL4" i="5"/>
  <c r="JW4" i="5" s="1"/>
  <c r="JV25" i="5"/>
  <c r="JQ29" i="5"/>
  <c r="JR29" i="5" s="1"/>
  <c r="JS29" i="5" s="1"/>
  <c r="JR9" i="5"/>
  <c r="JQ12" i="5"/>
  <c r="JR12" i="5" s="1"/>
  <c r="JS12" i="5" s="1"/>
  <c r="JR74" i="5"/>
  <c r="JR57" i="5"/>
  <c r="JL25" i="5"/>
  <c r="JM25" i="5" s="1"/>
  <c r="JS42" i="5" s="1"/>
  <c r="JV42" i="5" s="1"/>
  <c r="JQ42" i="5"/>
  <c r="JR56" i="5"/>
  <c r="JU56" i="5" s="1"/>
  <c r="JQ80" i="5"/>
  <c r="JR73" i="5"/>
  <c r="JU73" i="5" s="1"/>
  <c r="JQ63" i="5"/>
  <c r="I107" i="6" s="1"/>
  <c r="JR76" i="5"/>
  <c r="JU76" i="5" s="1"/>
  <c r="JR59" i="5"/>
  <c r="JU59" i="5" s="1"/>
  <c r="JL58" i="5"/>
  <c r="JL92" i="5" s="1"/>
  <c r="JW92" i="5" s="1"/>
  <c r="JU7" i="5"/>
  <c r="JR62" i="5"/>
  <c r="JR79" i="5"/>
  <c r="JL7" i="5"/>
  <c r="JW7" i="5" s="1"/>
  <c r="JL75" i="5"/>
  <c r="JU6" i="5"/>
  <c r="JQ64" i="5"/>
  <c r="I110" i="6" s="1"/>
  <c r="JQ81" i="5"/>
  <c r="JR78" i="5"/>
  <c r="JU78" i="5" s="1"/>
  <c r="JU81" i="5" s="1"/>
  <c r="JR61" i="5"/>
  <c r="JU61" i="5" s="1"/>
  <c r="JL79" i="5"/>
  <c r="JU23" i="5"/>
  <c r="JR58" i="5"/>
  <c r="JU58" i="5" s="1"/>
  <c r="JR75" i="5"/>
  <c r="JR77" i="5"/>
  <c r="JR60" i="5"/>
  <c r="JQ28" i="5"/>
  <c r="JR28" i="5" s="1"/>
  <c r="JS28" i="5" s="1"/>
  <c r="JQ11" i="5"/>
  <c r="JR4" i="5"/>
  <c r="IQ26" i="5"/>
  <c r="IR26" i="5" s="1"/>
  <c r="IX43" i="5" s="1"/>
  <c r="JA43" i="5" s="1"/>
  <c r="JA46" i="5" s="1"/>
  <c r="IW58" i="5"/>
  <c r="IZ58" i="5" s="1"/>
  <c r="IW75" i="5"/>
  <c r="IZ75" i="5" s="1"/>
  <c r="IQ6" i="5"/>
  <c r="JB6" i="5" s="1"/>
  <c r="IW60" i="5"/>
  <c r="IW77" i="5"/>
  <c r="IZ77" i="5" s="1"/>
  <c r="IZ6" i="5"/>
  <c r="IW73" i="5"/>
  <c r="IV80" i="5"/>
  <c r="IV63" i="5"/>
  <c r="IW56" i="5"/>
  <c r="IZ56" i="5" s="1"/>
  <c r="IV28" i="5"/>
  <c r="IW28" i="5" s="1"/>
  <c r="IX28" i="5" s="1"/>
  <c r="IW4" i="5"/>
  <c r="IV11" i="5"/>
  <c r="D92" i="6" s="1"/>
  <c r="IW78" i="5"/>
  <c r="IZ78" i="5" s="1"/>
  <c r="IZ81" i="5" s="1"/>
  <c r="IV64" i="5"/>
  <c r="IW61" i="5"/>
  <c r="IV81" i="5"/>
  <c r="IX10" i="5"/>
  <c r="JA10" i="5" s="1"/>
  <c r="IZ10" i="5"/>
  <c r="IP29" i="5"/>
  <c r="IV46" i="5" s="1"/>
  <c r="IV44" i="5"/>
  <c r="IW76" i="5"/>
  <c r="IW59" i="5"/>
  <c r="IQ56" i="5"/>
  <c r="JB56" i="5" s="1"/>
  <c r="IQ21" i="5"/>
  <c r="IR21" i="5" s="1"/>
  <c r="IX38" i="5" s="1"/>
  <c r="JA38" i="5" s="1"/>
  <c r="IV38" i="5"/>
  <c r="IQ77" i="5"/>
  <c r="JB77" i="5" s="1"/>
  <c r="IV94" i="5"/>
  <c r="IV29" i="5"/>
  <c r="IW29" i="5" s="1"/>
  <c r="IX29" i="5" s="1"/>
  <c r="IW9" i="5"/>
  <c r="IV12" i="5"/>
  <c r="IW12" i="5" s="1"/>
  <c r="IX12" i="5" s="1"/>
  <c r="IQ59" i="5"/>
  <c r="IQ93" i="5" s="1"/>
  <c r="JB93" i="5" s="1"/>
  <c r="IW79" i="5"/>
  <c r="IW62" i="5"/>
  <c r="IZ62" i="5" s="1"/>
  <c r="IW74" i="5"/>
  <c r="IZ74" i="5" s="1"/>
  <c r="IW57" i="5"/>
  <c r="IG10" i="5"/>
  <c r="HW10" i="5"/>
  <c r="HW44" i="5" s="1"/>
  <c r="IB73" i="5"/>
  <c r="IE73" i="5" s="1"/>
  <c r="IB56" i="5"/>
  <c r="IA80" i="5"/>
  <c r="IA63" i="5"/>
  <c r="IB60" i="5"/>
  <c r="IB77" i="5"/>
  <c r="IE77" i="5" s="1"/>
  <c r="IE25" i="5"/>
  <c r="IA12" i="5"/>
  <c r="IA29" i="5"/>
  <c r="IB29" i="5" s="1"/>
  <c r="IC29" i="5" s="1"/>
  <c r="IB9" i="5"/>
  <c r="IB78" i="5"/>
  <c r="IA81" i="5"/>
  <c r="IA64" i="5"/>
  <c r="IB61" i="5"/>
  <c r="IE61" i="5" s="1"/>
  <c r="HV61" i="5"/>
  <c r="IG61" i="5" s="1"/>
  <c r="HU94" i="5"/>
  <c r="HV75" i="5"/>
  <c r="HU44" i="5"/>
  <c r="IE22" i="5"/>
  <c r="IC7" i="5"/>
  <c r="IF7" i="5" s="1"/>
  <c r="IE7" i="5"/>
  <c r="IB57" i="5"/>
  <c r="IB74" i="5"/>
  <c r="IE6" i="5"/>
  <c r="IB62" i="5"/>
  <c r="IB79" i="5"/>
  <c r="IE8" i="5"/>
  <c r="HU81" i="5"/>
  <c r="IB4" i="5"/>
  <c r="IA28" i="5"/>
  <c r="IB28" i="5" s="1"/>
  <c r="IC28" i="5" s="1"/>
  <c r="IA11" i="5"/>
  <c r="IB75" i="5"/>
  <c r="IB58" i="5"/>
  <c r="IE58" i="5" s="1"/>
  <c r="HV25" i="5"/>
  <c r="IA42" i="5"/>
  <c r="IB76" i="5"/>
  <c r="IE76" i="5" s="1"/>
  <c r="IB59" i="5"/>
  <c r="IE59" i="5" s="1"/>
  <c r="HG75" i="5"/>
  <c r="HJ75" i="5" s="1"/>
  <c r="HG58" i="5"/>
  <c r="GZ64" i="5"/>
  <c r="S68" i="6" s="1"/>
  <c r="GZ95" i="5"/>
  <c r="HG79" i="5"/>
  <c r="HG62" i="5"/>
  <c r="HJ62" i="5" s="1"/>
  <c r="HA4" i="5"/>
  <c r="HL4" i="5" s="1"/>
  <c r="HA10" i="5"/>
  <c r="HL10" i="5" s="1"/>
  <c r="HL12" i="5" s="1"/>
  <c r="HK21" i="5"/>
  <c r="HF64" i="5"/>
  <c r="S70" i="6" s="1"/>
  <c r="HF81" i="5"/>
  <c r="HG78" i="5"/>
  <c r="HJ78" i="5" s="1"/>
  <c r="HG61" i="5"/>
  <c r="HA76" i="5"/>
  <c r="HF93" i="5"/>
  <c r="HA25" i="5"/>
  <c r="HB25" i="5" s="1"/>
  <c r="HH42" i="5" s="1"/>
  <c r="HK42" i="5" s="1"/>
  <c r="HG56" i="5"/>
  <c r="HF63" i="5"/>
  <c r="S67" i="6" s="1"/>
  <c r="HF80" i="5"/>
  <c r="HG73" i="5"/>
  <c r="HJ73" i="5" s="1"/>
  <c r="HA62" i="5"/>
  <c r="HA96" i="5" s="1"/>
  <c r="HL96" i="5" s="1"/>
  <c r="HG60" i="5"/>
  <c r="HJ60" i="5" s="1"/>
  <c r="HG77" i="5"/>
  <c r="HJ77" i="5" s="1"/>
  <c r="HG76" i="5"/>
  <c r="HG59" i="5"/>
  <c r="HJ59" i="5" s="1"/>
  <c r="HG74" i="5"/>
  <c r="HG57" i="5"/>
  <c r="HF29" i="5"/>
  <c r="HG29" i="5" s="1"/>
  <c r="HH29" i="5" s="1"/>
  <c r="HF12" i="5"/>
  <c r="HG9" i="5"/>
  <c r="GZ39" i="5"/>
  <c r="HG4" i="5"/>
  <c r="HF28" i="5"/>
  <c r="HG28" i="5" s="1"/>
  <c r="HH28" i="5" s="1"/>
  <c r="HF11" i="5"/>
  <c r="GO27" i="5"/>
  <c r="GL58" i="5"/>
  <c r="GL75" i="5"/>
  <c r="GO75" i="5" s="1"/>
  <c r="GF24" i="5"/>
  <c r="GG24" i="5" s="1"/>
  <c r="GM41" i="5" s="1"/>
  <c r="GP41" i="5" s="1"/>
  <c r="GK41" i="5"/>
  <c r="GL77" i="5"/>
  <c r="GL60" i="5"/>
  <c r="GO60" i="5" s="1"/>
  <c r="GL79" i="5"/>
  <c r="GL62" i="5"/>
  <c r="GO62" i="5" s="1"/>
  <c r="GF60" i="5"/>
  <c r="GF94" i="5" s="1"/>
  <c r="GQ94" i="5" s="1"/>
  <c r="GM5" i="5"/>
  <c r="GP5" i="5" s="1"/>
  <c r="GO5" i="5"/>
  <c r="GF7" i="5"/>
  <c r="GQ7" i="5" s="1"/>
  <c r="GF62" i="5"/>
  <c r="GL56" i="5"/>
  <c r="GO56" i="5" s="1"/>
  <c r="GK63" i="5"/>
  <c r="GK80" i="5"/>
  <c r="GL73" i="5"/>
  <c r="GO73" i="5" s="1"/>
  <c r="GO80" i="5" s="1"/>
  <c r="GO82" i="5" s="1"/>
  <c r="GF74" i="5"/>
  <c r="GO7" i="5"/>
  <c r="GL78" i="5"/>
  <c r="GK81" i="5"/>
  <c r="GL61" i="5"/>
  <c r="GK64" i="5"/>
  <c r="N70" i="6" s="1"/>
  <c r="GL74" i="5"/>
  <c r="GO74" i="5" s="1"/>
  <c r="GL57" i="5"/>
  <c r="GF61" i="5"/>
  <c r="GF95" i="5" s="1"/>
  <c r="GQ95" i="5" s="1"/>
  <c r="GO24" i="5"/>
  <c r="GL76" i="5"/>
  <c r="GO76" i="5" s="1"/>
  <c r="GL59" i="5"/>
  <c r="GO59" i="5" s="1"/>
  <c r="GK28" i="5"/>
  <c r="GL28" i="5" s="1"/>
  <c r="GM28" i="5" s="1"/>
  <c r="GL4" i="5"/>
  <c r="GK11" i="5"/>
  <c r="GK29" i="5"/>
  <c r="GL29" i="5" s="1"/>
  <c r="GM29" i="5" s="1"/>
  <c r="GL9" i="5"/>
  <c r="GK12" i="5"/>
  <c r="GL12" i="5" s="1"/>
  <c r="GM12" i="5" s="1"/>
  <c r="GF9" i="5"/>
  <c r="FP80" i="5"/>
  <c r="FQ58" i="5"/>
  <c r="FQ75" i="5"/>
  <c r="FT75" i="5" s="1"/>
  <c r="FT10" i="5"/>
  <c r="FK8" i="5"/>
  <c r="FV8" i="5" s="1"/>
  <c r="FQ60" i="5"/>
  <c r="FQ77" i="5"/>
  <c r="FQ57" i="5"/>
  <c r="FQ74" i="5"/>
  <c r="FT74" i="5" s="1"/>
  <c r="FP29" i="5"/>
  <c r="FQ29" i="5" s="1"/>
  <c r="FR29" i="5" s="1"/>
  <c r="FQ9" i="5"/>
  <c r="FP12" i="5"/>
  <c r="FQ12" i="5" s="1"/>
  <c r="FR12" i="5" s="1"/>
  <c r="FP81" i="5"/>
  <c r="FP64" i="5"/>
  <c r="FQ78" i="5"/>
  <c r="FQ61" i="5"/>
  <c r="FK22" i="5"/>
  <c r="FP39" i="5"/>
  <c r="FT27" i="5"/>
  <c r="FQ4" i="5"/>
  <c r="FP11" i="5"/>
  <c r="FP28" i="5"/>
  <c r="FQ28" i="5" s="1"/>
  <c r="FR28" i="5" s="1"/>
  <c r="FK78" i="5"/>
  <c r="FK74" i="5"/>
  <c r="FU21" i="5"/>
  <c r="FT23" i="5"/>
  <c r="FT7" i="5"/>
  <c r="FQ62" i="5"/>
  <c r="FQ79" i="5"/>
  <c r="FT79" i="5" s="1"/>
  <c r="FT81" i="5" s="1"/>
  <c r="FQ76" i="5"/>
  <c r="FT76" i="5" s="1"/>
  <c r="FQ59" i="5"/>
  <c r="FT59" i="5" s="1"/>
  <c r="FJ80" i="5"/>
  <c r="FK77" i="5"/>
  <c r="FL77" i="5" s="1"/>
  <c r="FR94" i="5" s="1"/>
  <c r="FU94" i="5" s="1"/>
  <c r="FR6" i="5"/>
  <c r="FU6" i="5" s="1"/>
  <c r="FT6" i="5"/>
  <c r="FQ56" i="5"/>
  <c r="FT56" i="5" s="1"/>
  <c r="FP63" i="5"/>
  <c r="FQ73" i="5"/>
  <c r="FT73" i="5" s="1"/>
  <c r="EV57" i="5"/>
  <c r="EV74" i="5"/>
  <c r="EY74" i="5" s="1"/>
  <c r="EV75" i="5"/>
  <c r="EY75" i="5" s="1"/>
  <c r="EV58" i="5"/>
  <c r="EY58" i="5" s="1"/>
  <c r="EV76" i="5"/>
  <c r="EY76" i="5" s="1"/>
  <c r="EV59" i="5"/>
  <c r="EP79" i="5"/>
  <c r="EU96" i="5"/>
  <c r="EO80" i="5"/>
  <c r="EO82" i="5" s="1"/>
  <c r="EP60" i="5"/>
  <c r="FA60" i="5" s="1"/>
  <c r="EQ5" i="5"/>
  <c r="EQ39" i="5" s="1"/>
  <c r="EP73" i="5"/>
  <c r="EU90" i="5"/>
  <c r="EO39" i="5"/>
  <c r="EP22" i="5"/>
  <c r="EV39" i="5" s="1"/>
  <c r="EY39" i="5" s="1"/>
  <c r="EU39" i="5"/>
  <c r="EU28" i="5"/>
  <c r="EV28" i="5" s="1"/>
  <c r="EW28" i="5" s="1"/>
  <c r="EV4" i="5"/>
  <c r="EU11" i="5"/>
  <c r="D52" i="6" s="1"/>
  <c r="EP59" i="5"/>
  <c r="FA59" i="5" s="1"/>
  <c r="EY6" i="5"/>
  <c r="EY57" i="5"/>
  <c r="EU64" i="5"/>
  <c r="EV61" i="5"/>
  <c r="EU81" i="5"/>
  <c r="EV78" i="5"/>
  <c r="EV9" i="5"/>
  <c r="EW9" i="5" s="1"/>
  <c r="EZ9" i="5" s="1"/>
  <c r="EZ12" i="5" s="1"/>
  <c r="EU29" i="5"/>
  <c r="EV29" i="5" s="1"/>
  <c r="EW29" i="5" s="1"/>
  <c r="EU12" i="5"/>
  <c r="EV60" i="5"/>
  <c r="EY60" i="5" s="1"/>
  <c r="EV77" i="5"/>
  <c r="EY77" i="5" s="1"/>
  <c r="EP61" i="5"/>
  <c r="FA61" i="5" s="1"/>
  <c r="EY23" i="5"/>
  <c r="EV79" i="5"/>
  <c r="EY79" i="5" s="1"/>
  <c r="EV62" i="5"/>
  <c r="EY62" i="5" s="1"/>
  <c r="EV73" i="5"/>
  <c r="EY73" i="5" s="1"/>
  <c r="EU63" i="5"/>
  <c r="EU80" i="5"/>
  <c r="EV56" i="5"/>
  <c r="EY56" i="5" s="1"/>
  <c r="EE21" i="5"/>
  <c r="ED10" i="5"/>
  <c r="EA58" i="5"/>
  <c r="EA75" i="5"/>
  <c r="DU4" i="5"/>
  <c r="EF4" i="5" s="1"/>
  <c r="DU27" i="5"/>
  <c r="EF27" i="5" s="1"/>
  <c r="DZ64" i="5"/>
  <c r="EA78" i="5"/>
  <c r="EA61" i="5"/>
  <c r="DZ81" i="5"/>
  <c r="DT29" i="5"/>
  <c r="DZ46" i="5" s="1"/>
  <c r="ED8" i="5"/>
  <c r="EA76" i="5"/>
  <c r="EA59" i="5"/>
  <c r="DZ80" i="5"/>
  <c r="EA56" i="5"/>
  <c r="ED56" i="5" s="1"/>
  <c r="DZ63" i="5"/>
  <c r="X27" i="6" s="1"/>
  <c r="EA73" i="5"/>
  <c r="ED73" i="5" s="1"/>
  <c r="DZ29" i="5"/>
  <c r="EA29" i="5" s="1"/>
  <c r="EB29" i="5" s="1"/>
  <c r="EA9" i="5"/>
  <c r="DZ12" i="5"/>
  <c r="EA12" i="5" s="1"/>
  <c r="EB12" i="5" s="1"/>
  <c r="EA74" i="5"/>
  <c r="EA57" i="5"/>
  <c r="EA77" i="5"/>
  <c r="ED77" i="5" s="1"/>
  <c r="EA60" i="5"/>
  <c r="ED60" i="5" s="1"/>
  <c r="DU78" i="5"/>
  <c r="DV6" i="5"/>
  <c r="DV40" i="5" s="1"/>
  <c r="EA62" i="5"/>
  <c r="ED62" i="5" s="1"/>
  <c r="EA79" i="5"/>
  <c r="ED79" i="5" s="1"/>
  <c r="ED25" i="5"/>
  <c r="EA4" i="5"/>
  <c r="DZ28" i="5"/>
  <c r="EA28" i="5" s="1"/>
  <c r="EB28" i="5" s="1"/>
  <c r="DZ11" i="5"/>
  <c r="DU74" i="5"/>
  <c r="DU79" i="5"/>
  <c r="DU40" i="5"/>
  <c r="EF40" i="5" s="1"/>
  <c r="ED24" i="5"/>
  <c r="ED7" i="5"/>
  <c r="DT81" i="5"/>
  <c r="ED6" i="5"/>
  <c r="S14" i="6"/>
  <c r="DE46" i="5"/>
  <c r="DF62" i="5"/>
  <c r="DI62" i="5" s="1"/>
  <c r="DF79" i="5"/>
  <c r="DF4" i="5"/>
  <c r="DE28" i="5"/>
  <c r="DF28" i="5" s="1"/>
  <c r="DG28" i="5" s="1"/>
  <c r="DE11" i="5"/>
  <c r="DE80" i="5"/>
  <c r="DF56" i="5"/>
  <c r="DF73" i="5"/>
  <c r="DI73" i="5" s="1"/>
  <c r="DE63" i="5"/>
  <c r="DF77" i="5"/>
  <c r="DF60" i="5"/>
  <c r="DF74" i="5"/>
  <c r="DI74" i="5" s="1"/>
  <c r="DF57" i="5"/>
  <c r="DI10" i="5"/>
  <c r="CY92" i="5"/>
  <c r="CZ24" i="5"/>
  <c r="DF41" i="5" s="1"/>
  <c r="DI41" i="5" s="1"/>
  <c r="DE41" i="5"/>
  <c r="DI22" i="5"/>
  <c r="DF9" i="5"/>
  <c r="DE29" i="5"/>
  <c r="DF29" i="5" s="1"/>
  <c r="DG29" i="5" s="1"/>
  <c r="DE12" i="5"/>
  <c r="DF12" i="5" s="1"/>
  <c r="DG12" i="5" s="1"/>
  <c r="CY28" i="5"/>
  <c r="CZ28" i="5" s="1"/>
  <c r="DE39" i="5"/>
  <c r="DJ29" i="5"/>
  <c r="DG32" i="5" s="1"/>
  <c r="DF59" i="5"/>
  <c r="DF76" i="5"/>
  <c r="DI76" i="5" s="1"/>
  <c r="DI5" i="5"/>
  <c r="DF58" i="5"/>
  <c r="DI58" i="5" s="1"/>
  <c r="DF75" i="5"/>
  <c r="CZ58" i="5"/>
  <c r="DE81" i="5"/>
  <c r="DE64" i="5"/>
  <c r="DF78" i="5"/>
  <c r="DI78" i="5" s="1"/>
  <c r="DI81" i="5" s="1"/>
  <c r="DF61" i="5"/>
  <c r="DI61" i="5" s="1"/>
  <c r="CE96" i="5"/>
  <c r="CP96" i="5" s="1"/>
  <c r="CF62" i="5"/>
  <c r="CF96" i="5" s="1"/>
  <c r="CK76" i="5"/>
  <c r="CN76" i="5" s="1"/>
  <c r="CK59" i="5"/>
  <c r="CN59" i="5" s="1"/>
  <c r="CD96" i="5"/>
  <c r="CE73" i="5"/>
  <c r="CP73" i="5" s="1"/>
  <c r="CD11" i="5"/>
  <c r="N10" i="6" s="1"/>
  <c r="CL8" i="5"/>
  <c r="CO8" i="5" s="1"/>
  <c r="CN8" i="5"/>
  <c r="CE25" i="5"/>
  <c r="CJ42" i="5"/>
  <c r="CE74" i="5"/>
  <c r="CN24" i="5"/>
  <c r="CD29" i="5"/>
  <c r="CE29" i="5" s="1"/>
  <c r="CJ43" i="5"/>
  <c r="CE79" i="5"/>
  <c r="CK62" i="5"/>
  <c r="CN62" i="5" s="1"/>
  <c r="CK79" i="5"/>
  <c r="CK77" i="5"/>
  <c r="CN77" i="5" s="1"/>
  <c r="CK60" i="5"/>
  <c r="CN7" i="5"/>
  <c r="CK74" i="5"/>
  <c r="CN74" i="5" s="1"/>
  <c r="CK57" i="5"/>
  <c r="CN6" i="5"/>
  <c r="CK58" i="5"/>
  <c r="CK75" i="5"/>
  <c r="CN75" i="5" s="1"/>
  <c r="CK56" i="5"/>
  <c r="CJ80" i="5"/>
  <c r="CK73" i="5"/>
  <c r="CN73" i="5" s="1"/>
  <c r="CJ63" i="5"/>
  <c r="N27" i="6" s="1"/>
  <c r="CD28" i="5"/>
  <c r="CE28" i="5" s="1"/>
  <c r="CJ38" i="5"/>
  <c r="CK9" i="5"/>
  <c r="CJ29" i="5"/>
  <c r="CK29" i="5" s="1"/>
  <c r="CL29" i="5" s="1"/>
  <c r="CJ12" i="5"/>
  <c r="CK12" i="5" s="1"/>
  <c r="CL12" i="5" s="1"/>
  <c r="CJ64" i="5"/>
  <c r="N30" i="6" s="1"/>
  <c r="CK78" i="5"/>
  <c r="CK61" i="5"/>
  <c r="CJ81" i="5"/>
  <c r="CE23" i="5"/>
  <c r="CK40" i="5" s="1"/>
  <c r="CN40" i="5" s="1"/>
  <c r="CK4" i="5"/>
  <c r="CJ28" i="5"/>
  <c r="CK28" i="5" s="1"/>
  <c r="CL28" i="5" s="1"/>
  <c r="CJ11" i="5"/>
  <c r="BO28" i="5"/>
  <c r="BP28" i="5" s="1"/>
  <c r="BQ28" i="5" s="1"/>
  <c r="BO11" i="5"/>
  <c r="BP4" i="5"/>
  <c r="BQ6" i="5"/>
  <c r="BT6" i="5" s="1"/>
  <c r="BS6" i="5"/>
  <c r="BS23" i="5"/>
  <c r="BS7" i="5"/>
  <c r="BQ5" i="5"/>
  <c r="BT5" i="5" s="1"/>
  <c r="BS5" i="5"/>
  <c r="BP58" i="5"/>
  <c r="BS58" i="5" s="1"/>
  <c r="BP75" i="5"/>
  <c r="BP60" i="5"/>
  <c r="BS60" i="5" s="1"/>
  <c r="BP77" i="5"/>
  <c r="BI81" i="5"/>
  <c r="BJ9" i="5"/>
  <c r="BU9" i="5" s="1"/>
  <c r="BI80" i="5"/>
  <c r="BI82" i="5" s="1"/>
  <c r="BS25" i="5"/>
  <c r="BP56" i="5"/>
  <c r="BS56" i="5" s="1"/>
  <c r="BO63" i="5"/>
  <c r="I27" i="6" s="1"/>
  <c r="BP73" i="5"/>
  <c r="BS73" i="5" s="1"/>
  <c r="BO80" i="5"/>
  <c r="BP9" i="5"/>
  <c r="BO29" i="5"/>
  <c r="BP29" i="5" s="1"/>
  <c r="BQ29" i="5" s="1"/>
  <c r="BO12" i="5"/>
  <c r="BP12" i="5" s="1"/>
  <c r="BQ12" i="5" s="1"/>
  <c r="BP59" i="5"/>
  <c r="BP76" i="5"/>
  <c r="BS76" i="5" s="1"/>
  <c r="BQ8" i="5"/>
  <c r="BT8" i="5" s="1"/>
  <c r="BS8" i="5"/>
  <c r="BO64" i="5"/>
  <c r="BP61" i="5"/>
  <c r="BP78" i="5"/>
  <c r="BS78" i="5" s="1"/>
  <c r="BS81" i="5" s="1"/>
  <c r="BO81" i="5"/>
  <c r="BP79" i="5"/>
  <c r="BS79" i="5" s="1"/>
  <c r="BP62" i="5"/>
  <c r="BS62" i="5" s="1"/>
  <c r="BP57" i="5"/>
  <c r="BP74" i="5"/>
  <c r="BS74" i="5" s="1"/>
  <c r="EY95" i="5"/>
  <c r="EX98" i="5"/>
  <c r="ED23" i="5"/>
  <c r="EE23" i="5"/>
  <c r="IE56" i="5"/>
  <c r="ID63" i="5"/>
  <c r="EF60" i="5"/>
  <c r="AV24" i="5"/>
  <c r="AY24" i="5" s="1"/>
  <c r="AX24" i="5"/>
  <c r="CP59" i="5"/>
  <c r="ID29" i="5"/>
  <c r="IF26" i="5"/>
  <c r="IE26" i="5"/>
  <c r="HI46" i="5"/>
  <c r="CK41" i="5"/>
  <c r="CN41" i="5" s="1"/>
  <c r="CP24" i="5"/>
  <c r="CF24" i="5"/>
  <c r="CL41" i="5" s="1"/>
  <c r="CO41" i="5" s="1"/>
  <c r="CM63" i="5"/>
  <c r="EC63" i="5"/>
  <c r="DK56" i="5"/>
  <c r="JU22" i="5"/>
  <c r="JV22" i="5"/>
  <c r="DI21" i="5"/>
  <c r="DH28" i="5"/>
  <c r="DJ21" i="5"/>
  <c r="HW26" i="5"/>
  <c r="IC43" i="5" s="1"/>
  <c r="IF43" i="5" s="1"/>
  <c r="IG26" i="5"/>
  <c r="LK23" i="5"/>
  <c r="LL23" i="5"/>
  <c r="DK61" i="5"/>
  <c r="FS63" i="5"/>
  <c r="FT25" i="5"/>
  <c r="FU25" i="5"/>
  <c r="DV57" i="5"/>
  <c r="DV91" i="5" s="1"/>
  <c r="DU91" i="5"/>
  <c r="EF91" i="5" s="1"/>
  <c r="HL60" i="5"/>
  <c r="GO21" i="5"/>
  <c r="GO28" i="5" s="1"/>
  <c r="GN28" i="5"/>
  <c r="GP21" i="5"/>
  <c r="BS59" i="5"/>
  <c r="LM58" i="5"/>
  <c r="GF39" i="5"/>
  <c r="GQ39" i="5" s="1"/>
  <c r="GQ5" i="5"/>
  <c r="AW98" i="5"/>
  <c r="FQ40" i="5"/>
  <c r="FT40" i="5" s="1"/>
  <c r="GL40" i="5"/>
  <c r="GO40" i="5" s="1"/>
  <c r="GQ23" i="5"/>
  <c r="JR44" i="5"/>
  <c r="JU44" i="5" s="1"/>
  <c r="JW27" i="5"/>
  <c r="KR58" i="5"/>
  <c r="KR21" i="5"/>
  <c r="KO46" i="5"/>
  <c r="JT97" i="5"/>
  <c r="JU91" i="5"/>
  <c r="BU60" i="5"/>
  <c r="LJ29" i="5"/>
  <c r="LL26" i="5"/>
  <c r="LK26" i="5"/>
  <c r="DF42" i="5"/>
  <c r="DI42" i="5" s="1"/>
  <c r="DK25" i="5"/>
  <c r="DA25" i="5"/>
  <c r="DG42" i="5" s="1"/>
  <c r="DJ42" i="5" s="1"/>
  <c r="EC98" i="5"/>
  <c r="EC99" i="5" s="1"/>
  <c r="FV57" i="5"/>
  <c r="IY46" i="5"/>
  <c r="IE21" i="5"/>
  <c r="ID28" i="5"/>
  <c r="IF21" i="5"/>
  <c r="HJ24" i="5"/>
  <c r="HK24" i="5"/>
  <c r="LK27" i="5"/>
  <c r="LL27" i="5"/>
  <c r="EY59" i="5"/>
  <c r="IY63" i="5"/>
  <c r="EX64" i="5"/>
  <c r="EY61" i="5"/>
  <c r="IZ21" i="5"/>
  <c r="IY28" i="5"/>
  <c r="ED26" i="5"/>
  <c r="EE26" i="5"/>
  <c r="EC29" i="5"/>
  <c r="DH64" i="5"/>
  <c r="BR63" i="5"/>
  <c r="CM28" i="5"/>
  <c r="CN21" i="5"/>
  <c r="BR97" i="5"/>
  <c r="BU58" i="5"/>
  <c r="DH97" i="5"/>
  <c r="DK58" i="5"/>
  <c r="EC46" i="5"/>
  <c r="EZ44" i="5"/>
  <c r="JW58" i="5"/>
  <c r="KR62" i="5"/>
  <c r="CP56" i="5"/>
  <c r="AW97" i="5"/>
  <c r="EF26" i="5"/>
  <c r="EA43" i="5"/>
  <c r="ED43" i="5" s="1"/>
  <c r="DJ43" i="5"/>
  <c r="EQ7" i="5"/>
  <c r="EQ41" i="5" s="1"/>
  <c r="FA7" i="5"/>
  <c r="IZ27" i="5"/>
  <c r="JA27" i="5"/>
  <c r="IY97" i="5"/>
  <c r="KO64" i="5"/>
  <c r="AW46" i="5"/>
  <c r="JU24" i="5"/>
  <c r="JV24" i="5"/>
  <c r="FT24" i="5"/>
  <c r="FU24" i="5"/>
  <c r="BR46" i="5"/>
  <c r="BH30" i="5"/>
  <c r="BN47" i="5" s="1"/>
  <c r="CM98" i="5"/>
  <c r="DK60" i="5"/>
  <c r="FS46" i="5"/>
  <c r="GQ62" i="5"/>
  <c r="ID46" i="5"/>
  <c r="JB39" i="5"/>
  <c r="KO98" i="5"/>
  <c r="KR56" i="5"/>
  <c r="KZ30" i="5"/>
  <c r="LF47" i="5" s="1"/>
  <c r="LF45" i="5"/>
  <c r="IG58" i="5"/>
  <c r="FT90" i="5"/>
  <c r="KG91" i="5"/>
  <c r="KR91" i="5" s="1"/>
  <c r="KR57" i="5"/>
  <c r="EV44" i="5"/>
  <c r="EY44" i="5" s="1"/>
  <c r="FA27" i="5"/>
  <c r="IW44" i="5"/>
  <c r="IZ44" i="5" s="1"/>
  <c r="JB27" i="5"/>
  <c r="BU23" i="5"/>
  <c r="BP40" i="5"/>
  <c r="BS40" i="5" s="1"/>
  <c r="GP23" i="5"/>
  <c r="AW29" i="5"/>
  <c r="AW30" i="5" s="1"/>
  <c r="FS29" i="5"/>
  <c r="FT26" i="5"/>
  <c r="HI63" i="5"/>
  <c r="ID64" i="5"/>
  <c r="CO24" i="5"/>
  <c r="FS64" i="5"/>
  <c r="JJ30" i="5"/>
  <c r="JP47" i="5" s="1"/>
  <c r="JP45" i="5"/>
  <c r="BK5" i="5"/>
  <c r="BK39" i="5" s="1"/>
  <c r="BU5" i="5"/>
  <c r="CM64" i="5"/>
  <c r="IY98" i="5"/>
  <c r="LK24" i="5"/>
  <c r="LL24" i="5"/>
  <c r="ED58" i="5"/>
  <c r="DI26" i="5"/>
  <c r="DI29" i="5" s="1"/>
  <c r="DH29" i="5"/>
  <c r="DF32" i="5" s="1"/>
  <c r="BU61" i="5"/>
  <c r="DF40" i="5"/>
  <c r="DI40" i="5" s="1"/>
  <c r="DK23" i="5"/>
  <c r="CZ38" i="5"/>
  <c r="DK38" i="5" s="1"/>
  <c r="FA40" i="5"/>
  <c r="FS98" i="5"/>
  <c r="GY30" i="5"/>
  <c r="HE47" i="5" s="1"/>
  <c r="JB62" i="5"/>
  <c r="JR38" i="5"/>
  <c r="JU38" i="5" s="1"/>
  <c r="JW21" i="5"/>
  <c r="JT46" i="5"/>
  <c r="BJ44" i="5"/>
  <c r="BU44" i="5" s="1"/>
  <c r="BU10" i="5"/>
  <c r="DV21" i="5"/>
  <c r="EB38" i="5" s="1"/>
  <c r="EA38" i="5"/>
  <c r="ED38" i="5" s="1"/>
  <c r="EF21" i="5"/>
  <c r="EV38" i="5"/>
  <c r="EY38" i="5" s="1"/>
  <c r="FA21" i="5"/>
  <c r="GL41" i="5"/>
  <c r="GO41" i="5" s="1"/>
  <c r="GQ24" i="5"/>
  <c r="HG41" i="5"/>
  <c r="HJ41" i="5" s="1"/>
  <c r="HL24" i="5"/>
  <c r="KQ22" i="5"/>
  <c r="CO22" i="5"/>
  <c r="IE27" i="5"/>
  <c r="IF27" i="5"/>
  <c r="GN63" i="5"/>
  <c r="DH63" i="5"/>
  <c r="JA22" i="5"/>
  <c r="BT24" i="5"/>
  <c r="HJ27" i="5"/>
  <c r="HK27" i="5"/>
  <c r="HJ26" i="5"/>
  <c r="HI29" i="5"/>
  <c r="JA24" i="5"/>
  <c r="CN23" i="5"/>
  <c r="CO23" i="5"/>
  <c r="FS97" i="5"/>
  <c r="DI56" i="5"/>
  <c r="KO63" i="5"/>
  <c r="FT21" i="5"/>
  <c r="FS28" i="5"/>
  <c r="AY27" i="5"/>
  <c r="KR60" i="5"/>
  <c r="HI13" i="5"/>
  <c r="BR29" i="5"/>
  <c r="BS26" i="5"/>
  <c r="BS29" i="5" s="1"/>
  <c r="BT26" i="5"/>
  <c r="BT29" i="5" s="1"/>
  <c r="EY26" i="5"/>
  <c r="EY29" i="5" s="1"/>
  <c r="EX29" i="5"/>
  <c r="EZ26" i="5"/>
  <c r="EZ29" i="5" s="1"/>
  <c r="EW32" i="5" s="1"/>
  <c r="CN26" i="5"/>
  <c r="CN29" i="5" s="1"/>
  <c r="CM29" i="5"/>
  <c r="JT63" i="5"/>
  <c r="BR98" i="5"/>
  <c r="DH98" i="5"/>
  <c r="DK62" i="5"/>
  <c r="FA39" i="5"/>
  <c r="GL39" i="5"/>
  <c r="GO39" i="5" s="1"/>
  <c r="GQ22" i="5"/>
  <c r="HL58" i="5"/>
  <c r="ID98" i="5"/>
  <c r="ID99" i="5" s="1"/>
  <c r="JR39" i="5"/>
  <c r="JU39" i="5" s="1"/>
  <c r="JW22" i="5"/>
  <c r="KR22" i="5"/>
  <c r="LM61" i="5"/>
  <c r="DA77" i="5"/>
  <c r="DG94" i="5" s="1"/>
  <c r="DJ94" i="5" s="1"/>
  <c r="DF94" i="5"/>
  <c r="DI94" i="5" s="1"/>
  <c r="JL40" i="5"/>
  <c r="JW40" i="5" s="1"/>
  <c r="JW6" i="5"/>
  <c r="CF8" i="5"/>
  <c r="CF42" i="5" s="1"/>
  <c r="CP8" i="5"/>
  <c r="HK25" i="5"/>
  <c r="AW11" i="5"/>
  <c r="KP23" i="5"/>
  <c r="KQ23" i="5"/>
  <c r="GO26" i="5"/>
  <c r="GN29" i="5"/>
  <c r="GP26" i="5"/>
  <c r="GP29" i="5" s="1"/>
  <c r="KP26" i="5"/>
  <c r="KP29" i="5" s="1"/>
  <c r="KO29" i="5"/>
  <c r="KQ26" i="5"/>
  <c r="KQ29" i="5" s="1"/>
  <c r="KN32" i="5" s="1"/>
  <c r="JT28" i="5"/>
  <c r="JU21" i="5"/>
  <c r="HI64" i="5"/>
  <c r="DF43" i="5"/>
  <c r="DI43" i="5" s="1"/>
  <c r="DK26" i="5"/>
  <c r="HK10" i="5"/>
  <c r="HJ10" i="5"/>
  <c r="EX97" i="5"/>
  <c r="CO26" i="5"/>
  <c r="EX28" i="5"/>
  <c r="EY21" i="5"/>
  <c r="LJ28" i="5"/>
  <c r="LJ30" i="5" s="1"/>
  <c r="LK21" i="5"/>
  <c r="CM97" i="5"/>
  <c r="GN97" i="5"/>
  <c r="ED21" i="5"/>
  <c r="EC28" i="5"/>
  <c r="EC30" i="5" s="1"/>
  <c r="JU27" i="5"/>
  <c r="JV27" i="5"/>
  <c r="JV29" i="5" s="1"/>
  <c r="JS32" i="5" s="1"/>
  <c r="IY64" i="5"/>
  <c r="IZ61" i="5"/>
  <c r="BU59" i="5"/>
  <c r="CM46" i="5"/>
  <c r="GN98" i="5"/>
  <c r="GN99" i="5" s="1"/>
  <c r="KO97" i="5"/>
  <c r="CC82" i="5"/>
  <c r="CI99" i="5" s="1"/>
  <c r="CI97" i="5"/>
  <c r="BK22" i="5"/>
  <c r="BQ39" i="5" s="1"/>
  <c r="BT39" i="5" s="1"/>
  <c r="BP39" i="5"/>
  <c r="BS39" i="5" s="1"/>
  <c r="GP25" i="5"/>
  <c r="AW45" i="5"/>
  <c r="HJ21" i="5"/>
  <c r="HI28" i="5"/>
  <c r="CP62" i="5"/>
  <c r="CO27" i="5"/>
  <c r="IZ60" i="5"/>
  <c r="EX12" i="5"/>
  <c r="EX13" i="5" s="1"/>
  <c r="GN64" i="5"/>
  <c r="CN60" i="5"/>
  <c r="FT96" i="5"/>
  <c r="ED27" i="5"/>
  <c r="EE27" i="5"/>
  <c r="EF62" i="5"/>
  <c r="HI98" i="5"/>
  <c r="EX63" i="5"/>
  <c r="CP22" i="5"/>
  <c r="DF38" i="5"/>
  <c r="DI38" i="5" s="1"/>
  <c r="DK21" i="5"/>
  <c r="HL61" i="5"/>
  <c r="JB59" i="5"/>
  <c r="JT98" i="5"/>
  <c r="LJ46" i="5"/>
  <c r="LJ98" i="5"/>
  <c r="LJ99" i="5" s="1"/>
  <c r="BS22" i="5"/>
  <c r="HK22" i="5"/>
  <c r="JA21" i="5"/>
  <c r="BT21" i="5"/>
  <c r="LJ63" i="5"/>
  <c r="JV21" i="5"/>
  <c r="EY24" i="5"/>
  <c r="EZ24" i="5"/>
  <c r="BR64" i="5"/>
  <c r="IY29" i="5"/>
  <c r="JA26" i="5"/>
  <c r="IZ26" i="5"/>
  <c r="EX46" i="5"/>
  <c r="LJ64" i="5"/>
  <c r="JT29" i="5"/>
  <c r="JU26" i="5"/>
  <c r="EZ23" i="5"/>
  <c r="DI59" i="5"/>
  <c r="IE23" i="5"/>
  <c r="IF23" i="5"/>
  <c r="AW63" i="5"/>
  <c r="DH46" i="5"/>
  <c r="LM60" i="5"/>
  <c r="IG60" i="5"/>
  <c r="IE24" i="5"/>
  <c r="IF24" i="5"/>
  <c r="KP24" i="5"/>
  <c r="KQ24" i="5"/>
  <c r="FU22" i="5"/>
  <c r="DI23" i="5"/>
  <c r="DJ23" i="5"/>
  <c r="GN46" i="5"/>
  <c r="HJ92" i="5"/>
  <c r="LM59" i="5"/>
  <c r="DK57" i="5"/>
  <c r="FA57" i="5"/>
  <c r="BT22" i="5"/>
  <c r="JT64" i="5"/>
  <c r="EC64" i="5"/>
  <c r="AW64" i="5"/>
  <c r="KP21" i="5"/>
  <c r="KO28" i="5"/>
  <c r="KO30" i="5" s="1"/>
  <c r="FU27" i="5"/>
  <c r="ED59" i="5"/>
  <c r="DJ24" i="5"/>
  <c r="FS45" i="5"/>
  <c r="IY45" i="5"/>
  <c r="KO45" i="5"/>
  <c r="GN45" i="5"/>
  <c r="GN47" i="5" s="1"/>
  <c r="BR45" i="5"/>
  <c r="ID45" i="5"/>
  <c r="ID47" i="5" s="1"/>
  <c r="EZ38" i="5"/>
  <c r="EX45" i="5"/>
  <c r="EX47" i="5" s="1"/>
  <c r="JT45" i="5"/>
  <c r="HI45" i="5"/>
  <c r="DH45" i="5"/>
  <c r="EC45" i="5"/>
  <c r="EE38" i="5"/>
  <c r="LJ45" i="5"/>
  <c r="LJ47" i="5" s="1"/>
  <c r="CM45" i="5"/>
  <c r="I55" i="6"/>
  <c r="FJ94" i="5"/>
  <c r="FK60" i="5"/>
  <c r="GE44" i="5"/>
  <c r="GE12" i="5"/>
  <c r="N53" i="6" s="1"/>
  <c r="GF10" i="5"/>
  <c r="GF75" i="5"/>
  <c r="CC30" i="5"/>
  <c r="CI47" i="5" s="1"/>
  <c r="IO65" i="5"/>
  <c r="IO99" i="5" s="1"/>
  <c r="IO97" i="5"/>
  <c r="KG38" i="5"/>
  <c r="KR38" i="5" s="1"/>
  <c r="KH4" i="5"/>
  <c r="KH38" i="5" s="1"/>
  <c r="IP92" i="5"/>
  <c r="GF26" i="5"/>
  <c r="GE29" i="5"/>
  <c r="S28" i="6"/>
  <c r="CY98" i="5"/>
  <c r="GE90" i="5"/>
  <c r="GF56" i="5"/>
  <c r="GG56" i="5" s="1"/>
  <c r="GG90" i="5" s="1"/>
  <c r="CD95" i="5"/>
  <c r="CE61" i="5"/>
  <c r="CF61" i="5" s="1"/>
  <c r="CF95" i="5" s="1"/>
  <c r="EO41" i="5"/>
  <c r="DS30" i="5"/>
  <c r="DY47" i="5" s="1"/>
  <c r="FJ93" i="5"/>
  <c r="FK59" i="5"/>
  <c r="FK93" i="5" s="1"/>
  <c r="FV93" i="5" s="1"/>
  <c r="IR27" i="5"/>
  <c r="IX44" i="5" s="1"/>
  <c r="JA44" i="5" s="1"/>
  <c r="KF63" i="5"/>
  <c r="N105" i="6" s="1"/>
  <c r="KF93" i="5"/>
  <c r="KG59" i="5"/>
  <c r="KG93" i="5" s="1"/>
  <c r="KR93" i="5" s="1"/>
  <c r="IP80" i="5"/>
  <c r="IQ80" i="5" s="1"/>
  <c r="BJ57" i="5"/>
  <c r="BK57" i="5" s="1"/>
  <c r="BK91" i="5" s="1"/>
  <c r="BI91" i="5"/>
  <c r="HU96" i="5"/>
  <c r="HV62" i="5"/>
  <c r="HU64" i="5"/>
  <c r="X68" i="6" s="1"/>
  <c r="HU90" i="5"/>
  <c r="HV56" i="5"/>
  <c r="HW56" i="5" s="1"/>
  <c r="HW90" i="5" s="1"/>
  <c r="IQ63" i="5"/>
  <c r="E105" i="6" s="1"/>
  <c r="F105" i="6" s="1"/>
  <c r="IP97" i="5"/>
  <c r="HV5" i="5"/>
  <c r="IG5" i="5" s="1"/>
  <c r="HU39" i="5"/>
  <c r="CD89" i="5"/>
  <c r="KG76" i="5"/>
  <c r="HT30" i="5"/>
  <c r="HZ47" i="5" s="1"/>
  <c r="DU75" i="5"/>
  <c r="DV75" i="5" s="1"/>
  <c r="EB92" i="5" s="1"/>
  <c r="EE92" i="5" s="1"/>
  <c r="IQ76" i="5"/>
  <c r="JB76" i="5" s="1"/>
  <c r="KF28" i="5"/>
  <c r="KG23" i="5"/>
  <c r="CY40" i="5"/>
  <c r="CY11" i="5"/>
  <c r="CZ11" i="5" s="1"/>
  <c r="CZ6" i="5"/>
  <c r="DK6" i="5" s="1"/>
  <c r="CX82" i="5"/>
  <c r="DD99" i="5" s="1"/>
  <c r="KG74" i="5"/>
  <c r="LB95" i="5"/>
  <c r="LM95" i="5" s="1"/>
  <c r="LC61" i="5"/>
  <c r="LC95" i="5" s="1"/>
  <c r="HU43" i="5"/>
  <c r="HV9" i="5"/>
  <c r="IP94" i="5"/>
  <c r="IQ60" i="5"/>
  <c r="IR60" i="5" s="1"/>
  <c r="IR94" i="5" s="1"/>
  <c r="AX22" i="5"/>
  <c r="FK56" i="5"/>
  <c r="FK90" i="5" s="1"/>
  <c r="FV90" i="5" s="1"/>
  <c r="FJ90" i="5"/>
  <c r="HA57" i="5"/>
  <c r="GZ91" i="5"/>
  <c r="EP89" i="5"/>
  <c r="HB76" i="5"/>
  <c r="HH93" i="5" s="1"/>
  <c r="HK93" i="5" s="1"/>
  <c r="IQ58" i="5"/>
  <c r="IR58" i="5" s="1"/>
  <c r="IR92" i="5" s="1"/>
  <c r="LB62" i="5"/>
  <c r="LB96" i="5" s="1"/>
  <c r="LM96" i="5" s="1"/>
  <c r="LA96" i="5"/>
  <c r="GF77" i="5"/>
  <c r="X15" i="6"/>
  <c r="EQ78" i="5"/>
  <c r="EW95" i="5" s="1"/>
  <c r="EZ95" i="5" s="1"/>
  <c r="EQ22" i="5"/>
  <c r="EW39" i="5" s="1"/>
  <c r="EZ39" i="5" s="1"/>
  <c r="IP81" i="5"/>
  <c r="LA63" i="5"/>
  <c r="S105" i="6" s="1"/>
  <c r="LA90" i="5"/>
  <c r="LB56" i="5"/>
  <c r="IQ89" i="5"/>
  <c r="AT12" i="5"/>
  <c r="AU12" i="5" s="1"/>
  <c r="E15" i="6" s="1"/>
  <c r="CE75" i="5"/>
  <c r="DA4" i="5"/>
  <c r="DA38" i="5" s="1"/>
  <c r="DU76" i="5"/>
  <c r="EP10" i="5"/>
  <c r="JL73" i="5"/>
  <c r="LC4" i="5"/>
  <c r="LC38" i="5" s="1"/>
  <c r="GG5" i="5"/>
  <c r="GG39" i="5" s="1"/>
  <c r="GZ80" i="5"/>
  <c r="HA80" i="5" s="1"/>
  <c r="EP91" i="5"/>
  <c r="FA91" i="5" s="1"/>
  <c r="FK62" i="5"/>
  <c r="FJ81" i="5"/>
  <c r="FK81" i="5" s="1"/>
  <c r="GE64" i="5"/>
  <c r="GF64" i="5" s="1"/>
  <c r="O68" i="6" s="1"/>
  <c r="P68" i="6" s="1"/>
  <c r="GZ12" i="5"/>
  <c r="S53" i="6" s="1"/>
  <c r="KG27" i="5"/>
  <c r="KE30" i="5"/>
  <c r="KK47" i="5" s="1"/>
  <c r="KF29" i="5"/>
  <c r="LA11" i="5"/>
  <c r="S90" i="6" s="1"/>
  <c r="LB78" i="5"/>
  <c r="BI12" i="5"/>
  <c r="I13" i="6" s="1"/>
  <c r="HV27" i="5"/>
  <c r="BK23" i="5"/>
  <c r="BQ40" i="5" s="1"/>
  <c r="BT40" i="5" s="1"/>
  <c r="EO64" i="5"/>
  <c r="D68" i="6" s="1"/>
  <c r="EQ57" i="5"/>
  <c r="EQ91" i="5" s="1"/>
  <c r="HV44" i="5"/>
  <c r="IG44" i="5" s="1"/>
  <c r="JL9" i="5"/>
  <c r="N110" i="6"/>
  <c r="CZ78" i="5"/>
  <c r="DK78" i="5" s="1"/>
  <c r="AX27" i="5"/>
  <c r="AX7" i="5"/>
  <c r="AX62" i="5"/>
  <c r="CY91" i="5"/>
  <c r="CZ9" i="5"/>
  <c r="DK9" i="5" s="1"/>
  <c r="DK12" i="5" s="1"/>
  <c r="FL73" i="5"/>
  <c r="FR90" i="5" s="1"/>
  <c r="FU90" i="5" s="1"/>
  <c r="JK12" i="5"/>
  <c r="I93" i="6" s="1"/>
  <c r="LA80" i="5"/>
  <c r="EO11" i="5"/>
  <c r="D50" i="6" s="1"/>
  <c r="C106" i="6"/>
  <c r="C26" i="6"/>
  <c r="C66" i="6"/>
  <c r="AS97" i="5"/>
  <c r="CD44" i="5"/>
  <c r="CE10" i="5"/>
  <c r="CD12" i="5"/>
  <c r="N13" i="6" s="1"/>
  <c r="HV37" i="5"/>
  <c r="AO37" i="5"/>
  <c r="AU3" i="5"/>
  <c r="AS65" i="5"/>
  <c r="C27" i="6"/>
  <c r="C107" i="6"/>
  <c r="C67" i="6"/>
  <c r="AN80" i="5"/>
  <c r="AO80" i="5" s="1"/>
  <c r="CE42" i="5"/>
  <c r="CP42" i="5" s="1"/>
  <c r="GZ98" i="5"/>
  <c r="KG42" i="5"/>
  <c r="KR42" i="5" s="1"/>
  <c r="KH8" i="5"/>
  <c r="KH42" i="5" s="1"/>
  <c r="C28" i="6"/>
  <c r="C108" i="6"/>
  <c r="C68" i="6"/>
  <c r="AM98" i="5"/>
  <c r="AO62" i="5"/>
  <c r="AP62" i="5" s="1"/>
  <c r="AP96" i="5" s="1"/>
  <c r="AN96" i="5"/>
  <c r="C15" i="6"/>
  <c r="C95" i="6"/>
  <c r="C55" i="6"/>
  <c r="CY37" i="5"/>
  <c r="JK94" i="5"/>
  <c r="JL60" i="5"/>
  <c r="JK63" i="5"/>
  <c r="I105" i="6" s="1"/>
  <c r="FJ91" i="5"/>
  <c r="FJ63" i="5"/>
  <c r="I65" i="6" s="1"/>
  <c r="HU28" i="5"/>
  <c r="IA45" i="5" s="1"/>
  <c r="HV21" i="5"/>
  <c r="GZ37" i="5"/>
  <c r="DU73" i="5"/>
  <c r="DT80" i="5"/>
  <c r="DT82" i="5" s="1"/>
  <c r="BJ6" i="5"/>
  <c r="BU6" i="5" s="1"/>
  <c r="BI40" i="5"/>
  <c r="EP75" i="5"/>
  <c r="BI64" i="5"/>
  <c r="I28" i="6" s="1"/>
  <c r="BI95" i="5"/>
  <c r="KH7" i="5"/>
  <c r="KH41" i="5" s="1"/>
  <c r="DA76" i="5"/>
  <c r="DG93" i="5" s="1"/>
  <c r="DJ93" i="5" s="1"/>
  <c r="EP77" i="5"/>
  <c r="FL79" i="5"/>
  <c r="FR96" i="5" s="1"/>
  <c r="FU96" i="5" s="1"/>
  <c r="BI90" i="5"/>
  <c r="BJ56" i="5"/>
  <c r="BI63" i="5"/>
  <c r="I25" i="6" s="1"/>
  <c r="AO56" i="5"/>
  <c r="AZ56" i="5" s="1"/>
  <c r="AN90" i="5"/>
  <c r="JK64" i="5"/>
  <c r="JL61" i="5"/>
  <c r="JK95" i="5"/>
  <c r="AO76" i="5"/>
  <c r="AZ76" i="5" s="1"/>
  <c r="AT93" i="5"/>
  <c r="C13" i="6"/>
  <c r="C93" i="6"/>
  <c r="C53" i="6"/>
  <c r="AM46" i="5"/>
  <c r="JK42" i="5"/>
  <c r="JL8" i="5"/>
  <c r="JL42" i="5" s="1"/>
  <c r="JW42" i="5" s="1"/>
  <c r="JK11" i="5"/>
  <c r="I90" i="6" s="1"/>
  <c r="HU91" i="5"/>
  <c r="HU63" i="5"/>
  <c r="X65" i="6" s="1"/>
  <c r="FK75" i="5"/>
  <c r="DU22" i="5"/>
  <c r="DT28" i="5"/>
  <c r="DZ45" i="5" s="1"/>
  <c r="AO7" i="5"/>
  <c r="AN41" i="5"/>
  <c r="GF89" i="5"/>
  <c r="EN30" i="5"/>
  <c r="ET47" i="5" s="1"/>
  <c r="EP24" i="5"/>
  <c r="CZ79" i="5"/>
  <c r="CY81" i="5"/>
  <c r="DE98" i="5" s="1"/>
  <c r="BI11" i="5"/>
  <c r="BJ11" i="5" s="1"/>
  <c r="J10" i="6" s="1"/>
  <c r="K10" i="6" s="1"/>
  <c r="BI38" i="5"/>
  <c r="BJ4" i="5"/>
  <c r="BU4" i="5" s="1"/>
  <c r="EP56" i="5"/>
  <c r="EO90" i="5"/>
  <c r="EO63" i="5"/>
  <c r="D65" i="6" s="1"/>
  <c r="AO57" i="5"/>
  <c r="AN91" i="5"/>
  <c r="AO9" i="5"/>
  <c r="AN43" i="5"/>
  <c r="AX23" i="5"/>
  <c r="BJ25" i="5"/>
  <c r="KF80" i="5"/>
  <c r="KL97" i="5" s="1"/>
  <c r="LA44" i="5"/>
  <c r="LB10" i="5"/>
  <c r="LM10" i="5" s="1"/>
  <c r="LM12" i="5" s="1"/>
  <c r="LA12" i="5"/>
  <c r="S93" i="6" s="1"/>
  <c r="HV6" i="5"/>
  <c r="IG6" i="5" s="1"/>
  <c r="HU40" i="5"/>
  <c r="HU11" i="5"/>
  <c r="FK24" i="5"/>
  <c r="DT92" i="5"/>
  <c r="DU58" i="5"/>
  <c r="DU92" i="5" s="1"/>
  <c r="EF92" i="5" s="1"/>
  <c r="HA59" i="5"/>
  <c r="GZ93" i="5"/>
  <c r="GZ63" i="5"/>
  <c r="S65" i="6" s="1"/>
  <c r="IQ37" i="5"/>
  <c r="EO43" i="5"/>
  <c r="EP9" i="5"/>
  <c r="FA9" i="5" s="1"/>
  <c r="EO12" i="5"/>
  <c r="D53" i="6" s="1"/>
  <c r="CY80" i="5"/>
  <c r="DE97" i="5" s="1"/>
  <c r="AO58" i="5"/>
  <c r="AN92" i="5"/>
  <c r="AO26" i="5"/>
  <c r="AT43" i="5"/>
  <c r="AN29" i="5"/>
  <c r="C65" i="6"/>
  <c r="C25" i="6"/>
  <c r="AM97" i="5"/>
  <c r="C105" i="6"/>
  <c r="AU10" i="5"/>
  <c r="AV10" i="5" s="1"/>
  <c r="AY10" i="5" s="1"/>
  <c r="AT29" i="5"/>
  <c r="HA89" i="5"/>
  <c r="GE89" i="5"/>
  <c r="DU89" i="5"/>
  <c r="AV26" i="5"/>
  <c r="AY26" i="5" s="1"/>
  <c r="AY29" i="5" s="1"/>
  <c r="AV32" i="5" s="1"/>
  <c r="AX26" i="5"/>
  <c r="HV57" i="5"/>
  <c r="KG24" i="5"/>
  <c r="AT55" i="5"/>
  <c r="AN89" i="5"/>
  <c r="AT72" i="5"/>
  <c r="HA73" i="5"/>
  <c r="AO78" i="5"/>
  <c r="AZ78" i="5" s="1"/>
  <c r="AT95" i="5"/>
  <c r="CD94" i="5"/>
  <c r="CE60" i="5"/>
  <c r="S52" i="6"/>
  <c r="AU20" i="5"/>
  <c r="KZ45" i="5"/>
  <c r="KZ13" i="5"/>
  <c r="KZ47" i="5" s="1"/>
  <c r="GE92" i="5"/>
  <c r="GF58" i="5"/>
  <c r="GG58" i="5" s="1"/>
  <c r="GG92" i="5" s="1"/>
  <c r="GF6" i="5"/>
  <c r="GQ6" i="5" s="1"/>
  <c r="GE40" i="5"/>
  <c r="GE11" i="5"/>
  <c r="N50" i="6" s="1"/>
  <c r="CE26" i="5"/>
  <c r="IP44" i="5"/>
  <c r="IQ10" i="5"/>
  <c r="JB10" i="5" s="1"/>
  <c r="JB12" i="5" s="1"/>
  <c r="HA23" i="5"/>
  <c r="AV25" i="5"/>
  <c r="AY25" i="5" s="1"/>
  <c r="AX25" i="5"/>
  <c r="CE27" i="5"/>
  <c r="AS30" i="5"/>
  <c r="C12" i="6"/>
  <c r="C92" i="6"/>
  <c r="C52" i="6"/>
  <c r="JK93" i="5"/>
  <c r="JL59" i="5"/>
  <c r="HV73" i="5"/>
  <c r="HU80" i="5"/>
  <c r="HV80" i="5" s="1"/>
  <c r="LB89" i="5"/>
  <c r="BI28" i="5"/>
  <c r="BO45" i="5" s="1"/>
  <c r="BJ21" i="5"/>
  <c r="DT42" i="5"/>
  <c r="DU8" i="5"/>
  <c r="BJ76" i="5"/>
  <c r="DU37" i="5"/>
  <c r="JK37" i="5"/>
  <c r="IP43" i="5"/>
  <c r="IP12" i="5"/>
  <c r="HA79" i="5"/>
  <c r="CD63" i="5"/>
  <c r="AO79" i="5"/>
  <c r="AZ79" i="5" s="1"/>
  <c r="AT96" i="5"/>
  <c r="CE5" i="5"/>
  <c r="CP5" i="5" s="1"/>
  <c r="CD39" i="5"/>
  <c r="CY89" i="5"/>
  <c r="CD91" i="5"/>
  <c r="CE57" i="5"/>
  <c r="EO29" i="5"/>
  <c r="EU46" i="5" s="1"/>
  <c r="EP26" i="5"/>
  <c r="AO10" i="5"/>
  <c r="AP10" i="5" s="1"/>
  <c r="AP44" i="5" s="1"/>
  <c r="AN44" i="5"/>
  <c r="AO60" i="5"/>
  <c r="AP60" i="5" s="1"/>
  <c r="AP94" i="5" s="1"/>
  <c r="AN94" i="5"/>
  <c r="JK28" i="5"/>
  <c r="JQ45" i="5" s="1"/>
  <c r="GF76" i="5"/>
  <c r="GE80" i="5"/>
  <c r="D70" i="6"/>
  <c r="CD43" i="5"/>
  <c r="CE9" i="5"/>
  <c r="CP9" i="5" s="1"/>
  <c r="FJ43" i="5"/>
  <c r="FJ12" i="5"/>
  <c r="FJ46" i="5" s="1"/>
  <c r="AO22" i="5"/>
  <c r="AT39" i="5"/>
  <c r="D105" i="6"/>
  <c r="JJ82" i="5"/>
  <c r="JP99" i="5" s="1"/>
  <c r="GZ40" i="5"/>
  <c r="HA6" i="5"/>
  <c r="HL6" i="5" s="1"/>
  <c r="IQ79" i="5"/>
  <c r="GF25" i="5"/>
  <c r="EO37" i="5"/>
  <c r="LA41" i="5"/>
  <c r="LB7" i="5"/>
  <c r="LM7" i="5" s="1"/>
  <c r="BK79" i="5"/>
  <c r="BQ96" i="5" s="1"/>
  <c r="BT96" i="5" s="1"/>
  <c r="HA78" i="5"/>
  <c r="GZ81" i="5"/>
  <c r="HV79" i="5"/>
  <c r="C10" i="6"/>
  <c r="C50" i="6"/>
  <c r="C90" i="6"/>
  <c r="AM45" i="5"/>
  <c r="AO27" i="5"/>
  <c r="AT44" i="5"/>
  <c r="AO4" i="5"/>
  <c r="AN38" i="5"/>
  <c r="AO75" i="5"/>
  <c r="AZ75" i="5" s="1"/>
  <c r="AT92" i="5"/>
  <c r="CE77" i="5"/>
  <c r="CZ22" i="5"/>
  <c r="DU7" i="5"/>
  <c r="EF7" i="5" s="1"/>
  <c r="KG25" i="5"/>
  <c r="IQ74" i="5"/>
  <c r="JL37" i="5"/>
  <c r="EN82" i="5"/>
  <c r="ET99" i="5" s="1"/>
  <c r="LA91" i="5"/>
  <c r="LB57" i="5"/>
  <c r="KF89" i="5"/>
  <c r="HU93" i="5"/>
  <c r="HV59" i="5"/>
  <c r="HV93" i="5" s="1"/>
  <c r="IG93" i="5" s="1"/>
  <c r="GF27" i="5"/>
  <c r="EP37" i="5"/>
  <c r="S107" i="6"/>
  <c r="AV21" i="5"/>
  <c r="AY21" i="5" s="1"/>
  <c r="AX21" i="5"/>
  <c r="AT38" i="5"/>
  <c r="AO21" i="5"/>
  <c r="AO23" i="5"/>
  <c r="AT40" i="5"/>
  <c r="JM74" i="5"/>
  <c r="JS91" i="5" s="1"/>
  <c r="JV91" i="5" s="1"/>
  <c r="KG61" i="5"/>
  <c r="KF95" i="5"/>
  <c r="KF64" i="5"/>
  <c r="N108" i="6" s="1"/>
  <c r="IQ23" i="5"/>
  <c r="IP28" i="5"/>
  <c r="IV45" i="5" s="1"/>
  <c r="LA40" i="5"/>
  <c r="LB6" i="5"/>
  <c r="KF37" i="5"/>
  <c r="IQ75" i="5"/>
  <c r="HU42" i="5"/>
  <c r="HV8" i="5"/>
  <c r="IG8" i="5" s="1"/>
  <c r="GF21" i="5"/>
  <c r="GE28" i="5"/>
  <c r="GF28" i="5" s="1"/>
  <c r="FJ89" i="5"/>
  <c r="JL77" i="5"/>
  <c r="JK80" i="5"/>
  <c r="JQ97" i="5" s="1"/>
  <c r="IQ25" i="5"/>
  <c r="CE21" i="5"/>
  <c r="AO74" i="5"/>
  <c r="AZ74" i="5" s="1"/>
  <c r="AT91" i="5"/>
  <c r="AO5" i="5"/>
  <c r="AN39" i="5"/>
  <c r="AO8" i="5"/>
  <c r="AN42" i="5"/>
  <c r="AO77" i="5"/>
  <c r="AZ77" i="5" s="1"/>
  <c r="AT94" i="5"/>
  <c r="CD80" i="5"/>
  <c r="CD82" i="5" s="1"/>
  <c r="JL62" i="5"/>
  <c r="BK10" i="5"/>
  <c r="BK44" i="5" s="1"/>
  <c r="KF44" i="5"/>
  <c r="KG10" i="5"/>
  <c r="KR10" i="5" s="1"/>
  <c r="GD82" i="5"/>
  <c r="GJ99" i="5" s="1"/>
  <c r="IQ24" i="5"/>
  <c r="GE91" i="5"/>
  <c r="GF57" i="5"/>
  <c r="JL26" i="5"/>
  <c r="JK29" i="5"/>
  <c r="IP95" i="5"/>
  <c r="IP64" i="5"/>
  <c r="D108" i="6" s="1"/>
  <c r="IQ61" i="5"/>
  <c r="IR61" i="5" s="1"/>
  <c r="IR95" i="5" s="1"/>
  <c r="AO73" i="5"/>
  <c r="AZ73" i="5" s="1"/>
  <c r="AT90" i="5"/>
  <c r="IP11" i="5"/>
  <c r="IP38" i="5"/>
  <c r="CE89" i="5"/>
  <c r="HV24" i="5"/>
  <c r="AO59" i="5"/>
  <c r="AN93" i="5"/>
  <c r="BK73" i="5"/>
  <c r="BQ90" i="5" s="1"/>
  <c r="BT90" i="5" s="1"/>
  <c r="HV89" i="5"/>
  <c r="IQ4" i="5"/>
  <c r="IQ7" i="5"/>
  <c r="JB7" i="5" s="1"/>
  <c r="LB76" i="5"/>
  <c r="LB77" i="5"/>
  <c r="HA77" i="5"/>
  <c r="EO89" i="5"/>
  <c r="IP37" i="5"/>
  <c r="LA29" i="5"/>
  <c r="LG46" i="5" s="1"/>
  <c r="LB26" i="5"/>
  <c r="HV22" i="5"/>
  <c r="FK76" i="5"/>
  <c r="DU25" i="5"/>
  <c r="JK44" i="5"/>
  <c r="JL10" i="5"/>
  <c r="JW10" i="5" s="1"/>
  <c r="HA22" i="5"/>
  <c r="EP76" i="5"/>
  <c r="EP23" i="5"/>
  <c r="HA74" i="5"/>
  <c r="CZ89" i="5"/>
  <c r="KF12" i="5"/>
  <c r="KF43" i="5"/>
  <c r="KG9" i="5"/>
  <c r="KR9" i="5" s="1"/>
  <c r="LB5" i="5"/>
  <c r="LM5" i="5" s="1"/>
  <c r="LA39" i="5"/>
  <c r="GZ29" i="5"/>
  <c r="HF46" i="5" s="1"/>
  <c r="HA26" i="5"/>
  <c r="IP89" i="5"/>
  <c r="FK25" i="5"/>
  <c r="FK37" i="5"/>
  <c r="DT44" i="5"/>
  <c r="DU10" i="5"/>
  <c r="EF10" i="5" s="1"/>
  <c r="EF12" i="5" s="1"/>
  <c r="EP25" i="5"/>
  <c r="BJ77" i="5"/>
  <c r="GF73" i="5"/>
  <c r="CE37" i="5"/>
  <c r="GF79" i="5"/>
  <c r="CZ37" i="5"/>
  <c r="LB25" i="5"/>
  <c r="LA89" i="5"/>
  <c r="JL24" i="5"/>
  <c r="HA56" i="5"/>
  <c r="GZ90" i="5"/>
  <c r="BJ24" i="5"/>
  <c r="EP62" i="5"/>
  <c r="EO96" i="5"/>
  <c r="FK61" i="5"/>
  <c r="FJ95" i="5"/>
  <c r="CE76" i="5"/>
  <c r="FJ29" i="5"/>
  <c r="FP46" i="5" s="1"/>
  <c r="FK26" i="5"/>
  <c r="BI29" i="5"/>
  <c r="BO46" i="5" s="1"/>
  <c r="BJ26" i="5"/>
  <c r="FK27" i="5"/>
  <c r="FJ11" i="5"/>
  <c r="FJ28" i="5"/>
  <c r="FP45" i="5" s="1"/>
  <c r="FK21" i="5"/>
  <c r="EP74" i="5"/>
  <c r="AM30" i="5"/>
  <c r="C51" i="6"/>
  <c r="C11" i="6"/>
  <c r="C91" i="6"/>
  <c r="AS45" i="5"/>
  <c r="AY23" i="5"/>
  <c r="FJ38" i="5"/>
  <c r="FK4" i="5"/>
  <c r="FV4" i="5" s="1"/>
  <c r="HU12" i="5"/>
  <c r="X53" i="6" s="1"/>
  <c r="IQ73" i="5"/>
  <c r="KG26" i="5"/>
  <c r="LA38" i="5"/>
  <c r="LB79" i="5"/>
  <c r="IQ22" i="5"/>
  <c r="HA27" i="5"/>
  <c r="GZ11" i="5"/>
  <c r="GE63" i="5"/>
  <c r="FK10" i="5"/>
  <c r="FV10" i="5" s="1"/>
  <c r="FV12" i="5" s="1"/>
  <c r="FJ44" i="5"/>
  <c r="CZ74" i="5"/>
  <c r="BJ62" i="5"/>
  <c r="BI96" i="5"/>
  <c r="KF40" i="5"/>
  <c r="KG6" i="5"/>
  <c r="KR6" i="5" s="1"/>
  <c r="KR11" i="5" s="1"/>
  <c r="JL76" i="5"/>
  <c r="EO28" i="5"/>
  <c r="EU45" i="5" s="1"/>
  <c r="HU37" i="5"/>
  <c r="GZ28" i="5"/>
  <c r="HF45" i="5" s="1"/>
  <c r="HA21" i="5"/>
  <c r="CD37" i="5"/>
  <c r="CE78" i="5"/>
  <c r="CD81" i="5"/>
  <c r="CJ98" i="5" s="1"/>
  <c r="DU23" i="5"/>
  <c r="DT37" i="5"/>
  <c r="BJ27" i="5"/>
  <c r="LB27" i="5"/>
  <c r="FK5" i="5"/>
  <c r="FV5" i="5" s="1"/>
  <c r="FJ39" i="5"/>
  <c r="EO38" i="5"/>
  <c r="EP4" i="5"/>
  <c r="FA4" i="5" s="1"/>
  <c r="FA11" i="5" s="1"/>
  <c r="LB22" i="5"/>
  <c r="DT11" i="5"/>
  <c r="DU11" i="5" s="1"/>
  <c r="EP41" i="5"/>
  <c r="FA41" i="5" s="1"/>
  <c r="JL56" i="5"/>
  <c r="KG78" i="5"/>
  <c r="C69" i="6"/>
  <c r="C109" i="6"/>
  <c r="C29" i="6"/>
  <c r="AS98" i="5"/>
  <c r="AO25" i="5"/>
  <c r="AT42" i="5"/>
  <c r="AO6" i="5"/>
  <c r="AN40" i="5"/>
  <c r="AO24" i="5"/>
  <c r="AT41" i="5"/>
  <c r="GD30" i="5"/>
  <c r="GJ47" i="5" s="1"/>
  <c r="GF4" i="5"/>
  <c r="HV74" i="5"/>
  <c r="KF45" i="5"/>
  <c r="KF91" i="5"/>
  <c r="JL89" i="5"/>
  <c r="GZ89" i="5"/>
  <c r="CD40" i="5"/>
  <c r="CE6" i="5"/>
  <c r="CP6" i="5" s="1"/>
  <c r="DT89" i="5"/>
  <c r="AO61" i="5"/>
  <c r="AN95" i="5"/>
  <c r="LA28" i="5"/>
  <c r="LG45" i="5" s="1"/>
  <c r="LB21" i="5"/>
  <c r="HV23" i="5"/>
  <c r="GF78" i="5"/>
  <c r="GE81" i="5"/>
  <c r="FJ37" i="5"/>
  <c r="HV29" i="5"/>
  <c r="IB46" i="5" s="1"/>
  <c r="HA37" i="5"/>
  <c r="HU89" i="5"/>
  <c r="BI89" i="5"/>
  <c r="LA98" i="5"/>
  <c r="LB64" i="5"/>
  <c r="T108" i="6" s="1"/>
  <c r="U108" i="6" s="1"/>
  <c r="LC6" i="5"/>
  <c r="LC40" i="5" s="1"/>
  <c r="LC74" i="5"/>
  <c r="LI91" i="5" s="1"/>
  <c r="LL91" i="5" s="1"/>
  <c r="LB93" i="5"/>
  <c r="LM93" i="5" s="1"/>
  <c r="LC59" i="5"/>
  <c r="LC93" i="5" s="1"/>
  <c r="KZ97" i="5"/>
  <c r="KZ65" i="5"/>
  <c r="KZ99" i="5" s="1"/>
  <c r="LB42" i="5"/>
  <c r="LM42" i="5" s="1"/>
  <c r="LC8" i="5"/>
  <c r="LC42" i="5" s="1"/>
  <c r="LB43" i="5"/>
  <c r="LM43" i="5" s="1"/>
  <c r="LC9" i="5"/>
  <c r="LC43" i="5" s="1"/>
  <c r="LB92" i="5"/>
  <c r="LM92" i="5" s="1"/>
  <c r="LC58" i="5"/>
  <c r="LC92" i="5" s="1"/>
  <c r="KZ82" i="5"/>
  <c r="LF99" i="5" s="1"/>
  <c r="LB63" i="5"/>
  <c r="T105" i="6" s="1"/>
  <c r="U105" i="6" s="1"/>
  <c r="LA65" i="5"/>
  <c r="S111" i="6" s="1"/>
  <c r="LA97" i="5"/>
  <c r="LB91" i="5"/>
  <c r="LM91" i="5" s="1"/>
  <c r="LC60" i="5"/>
  <c r="LC94" i="5" s="1"/>
  <c r="LB94" i="5"/>
  <c r="LM94" i="5" s="1"/>
  <c r="KE97" i="5"/>
  <c r="KE65" i="5"/>
  <c r="KE99" i="5" s="1"/>
  <c r="KE13" i="5"/>
  <c r="KE47" i="5" s="1"/>
  <c r="KE45" i="5"/>
  <c r="KH62" i="5"/>
  <c r="KH96" i="5" s="1"/>
  <c r="KG96" i="5"/>
  <c r="KR96" i="5" s="1"/>
  <c r="KH79" i="5"/>
  <c r="KN96" i="5" s="1"/>
  <c r="KQ96" i="5" s="1"/>
  <c r="KH56" i="5"/>
  <c r="KH90" i="5" s="1"/>
  <c r="KG90" i="5"/>
  <c r="KR90" i="5" s="1"/>
  <c r="KE82" i="5"/>
  <c r="KK99" i="5" s="1"/>
  <c r="KH73" i="5"/>
  <c r="KN90" i="5" s="1"/>
  <c r="KQ90" i="5" s="1"/>
  <c r="KH59" i="5"/>
  <c r="KH93" i="5" s="1"/>
  <c r="KH60" i="5"/>
  <c r="KH94" i="5" s="1"/>
  <c r="KG94" i="5"/>
  <c r="KR94" i="5" s="1"/>
  <c r="KH22" i="5"/>
  <c r="KN39" i="5" s="1"/>
  <c r="KQ39" i="5" s="1"/>
  <c r="KG39" i="5"/>
  <c r="KR39" i="5" s="1"/>
  <c r="KH5" i="5"/>
  <c r="KH39" i="5" s="1"/>
  <c r="KG92" i="5"/>
  <c r="KR92" i="5" s="1"/>
  <c r="KH58" i="5"/>
  <c r="KH92" i="5" s="1"/>
  <c r="KH21" i="5"/>
  <c r="KN38" i="5" s="1"/>
  <c r="KQ38" i="5" s="1"/>
  <c r="KG11" i="5"/>
  <c r="O90" i="6" s="1"/>
  <c r="P90" i="6" s="1"/>
  <c r="KH74" i="5"/>
  <c r="KN91" i="5" s="1"/>
  <c r="KQ91" i="5" s="1"/>
  <c r="JJ65" i="5"/>
  <c r="JJ99" i="5" s="1"/>
  <c r="JJ97" i="5"/>
  <c r="JJ13" i="5"/>
  <c r="JJ47" i="5" s="1"/>
  <c r="JJ45" i="5"/>
  <c r="JM27" i="5"/>
  <c r="JS44" i="5" s="1"/>
  <c r="JV44" i="5" s="1"/>
  <c r="JM22" i="5"/>
  <c r="JS39" i="5" s="1"/>
  <c r="JV39" i="5" s="1"/>
  <c r="JM21" i="5"/>
  <c r="JS38" i="5" s="1"/>
  <c r="JV38" i="5" s="1"/>
  <c r="JM78" i="5"/>
  <c r="JS95" i="5" s="1"/>
  <c r="JV95" i="5" s="1"/>
  <c r="JL41" i="5"/>
  <c r="JW41" i="5" s="1"/>
  <c r="JL39" i="5"/>
  <c r="JW39" i="5" s="1"/>
  <c r="JM5" i="5"/>
  <c r="JM39" i="5" s="1"/>
  <c r="IQ43" i="5"/>
  <c r="JB43" i="5" s="1"/>
  <c r="IR9" i="5"/>
  <c r="IR43" i="5" s="1"/>
  <c r="IO45" i="5"/>
  <c r="IO13" i="5"/>
  <c r="IO47" i="5" s="1"/>
  <c r="IR57" i="5"/>
  <c r="IR91" i="5" s="1"/>
  <c r="IR8" i="5"/>
  <c r="IR42" i="5" s="1"/>
  <c r="IR56" i="5"/>
  <c r="IR90" i="5" s="1"/>
  <c r="IR62" i="5"/>
  <c r="IR96" i="5" s="1"/>
  <c r="IQ96" i="5"/>
  <c r="JB96" i="5" s="1"/>
  <c r="IO82" i="5"/>
  <c r="IU99" i="5" s="1"/>
  <c r="HT97" i="5"/>
  <c r="HT65" i="5"/>
  <c r="HT99" i="5" s="1"/>
  <c r="HT13" i="5"/>
  <c r="HT47" i="5" s="1"/>
  <c r="HT45" i="5"/>
  <c r="HV92" i="5"/>
  <c r="IG92" i="5" s="1"/>
  <c r="HW58" i="5"/>
  <c r="HW92" i="5" s="1"/>
  <c r="HV38" i="5"/>
  <c r="IG38" i="5" s="1"/>
  <c r="HW4" i="5"/>
  <c r="HW38" i="5" s="1"/>
  <c r="HW76" i="5"/>
  <c r="IC93" i="5" s="1"/>
  <c r="IF93" i="5" s="1"/>
  <c r="HW60" i="5"/>
  <c r="HW94" i="5" s="1"/>
  <c r="HV94" i="5"/>
  <c r="IG94" i="5" s="1"/>
  <c r="HW77" i="5"/>
  <c r="IC94" i="5" s="1"/>
  <c r="IF94" i="5" s="1"/>
  <c r="HV90" i="5"/>
  <c r="IG90" i="5" s="1"/>
  <c r="HT82" i="5"/>
  <c r="HZ99" i="5" s="1"/>
  <c r="HB60" i="5"/>
  <c r="HB94" i="5" s="1"/>
  <c r="HA94" i="5"/>
  <c r="HL94" i="5" s="1"/>
  <c r="HB75" i="5"/>
  <c r="HH92" i="5" s="1"/>
  <c r="HK92" i="5" s="1"/>
  <c r="GY97" i="5"/>
  <c r="GY65" i="5"/>
  <c r="GY99" i="5" s="1"/>
  <c r="GY82" i="5"/>
  <c r="HE99" i="5" s="1"/>
  <c r="HA42" i="5"/>
  <c r="HL42" i="5" s="1"/>
  <c r="HB8" i="5"/>
  <c r="HB42" i="5" s="1"/>
  <c r="GY13" i="5"/>
  <c r="GY47" i="5" s="1"/>
  <c r="GY45" i="5"/>
  <c r="HA39" i="5"/>
  <c r="HL39" i="5" s="1"/>
  <c r="HB5" i="5"/>
  <c r="HB39" i="5" s="1"/>
  <c r="HA92" i="5"/>
  <c r="HL92" i="5" s="1"/>
  <c r="HB58" i="5"/>
  <c r="HB92" i="5" s="1"/>
  <c r="HA43" i="5"/>
  <c r="HL43" i="5" s="1"/>
  <c r="HB9" i="5"/>
  <c r="HB43" i="5" s="1"/>
  <c r="HA64" i="5"/>
  <c r="T68" i="6" s="1"/>
  <c r="U68" i="6" s="1"/>
  <c r="HB73" i="5"/>
  <c r="HH90" i="5" s="1"/>
  <c r="HK90" i="5" s="1"/>
  <c r="HB61" i="5"/>
  <c r="HB95" i="5" s="1"/>
  <c r="HA95" i="5"/>
  <c r="HL95" i="5" s="1"/>
  <c r="GD13" i="5"/>
  <c r="GD47" i="5" s="1"/>
  <c r="GD45" i="5"/>
  <c r="GF92" i="5"/>
  <c r="GQ92" i="5" s="1"/>
  <c r="GF93" i="5"/>
  <c r="GQ93" i="5" s="1"/>
  <c r="GG59" i="5"/>
  <c r="GG93" i="5" s="1"/>
  <c r="GE98" i="5"/>
  <c r="GG22" i="5"/>
  <c r="GM39" i="5" s="1"/>
  <c r="GP39" i="5" s="1"/>
  <c r="GG62" i="5"/>
  <c r="GG96" i="5" s="1"/>
  <c r="GF96" i="5"/>
  <c r="GQ96" i="5" s="1"/>
  <c r="GD65" i="5"/>
  <c r="GD99" i="5" s="1"/>
  <c r="GD97" i="5"/>
  <c r="GG23" i="5"/>
  <c r="GM40" i="5" s="1"/>
  <c r="GP40" i="5" s="1"/>
  <c r="FL8" i="5"/>
  <c r="FL42" i="5" s="1"/>
  <c r="FI82" i="5"/>
  <c r="FO99" i="5" s="1"/>
  <c r="FJ98" i="5"/>
  <c r="FI45" i="5"/>
  <c r="FI13" i="5"/>
  <c r="FI47" i="5" s="1"/>
  <c r="FL57" i="5"/>
  <c r="FL91" i="5" s="1"/>
  <c r="FK91" i="5"/>
  <c r="FV91" i="5" s="1"/>
  <c r="FK94" i="5"/>
  <c r="FV94" i="5" s="1"/>
  <c r="FK80" i="5"/>
  <c r="FJ82" i="5"/>
  <c r="FL7" i="5"/>
  <c r="FL41" i="5" s="1"/>
  <c r="FK43" i="5"/>
  <c r="FV43" i="5" s="1"/>
  <c r="FL9" i="5"/>
  <c r="FL43" i="5" s="1"/>
  <c r="FI97" i="5"/>
  <c r="FI65" i="5"/>
  <c r="FI99" i="5" s="1"/>
  <c r="FK63" i="5"/>
  <c r="J65" i="6" s="1"/>
  <c r="K65" i="6" s="1"/>
  <c r="FJ65" i="5"/>
  <c r="I71" i="6" s="1"/>
  <c r="EP42" i="5"/>
  <c r="FA42" i="5" s="1"/>
  <c r="EQ8" i="5"/>
  <c r="EQ42" i="5" s="1"/>
  <c r="EP63" i="5"/>
  <c r="E65" i="6" s="1"/>
  <c r="F65" i="6" s="1"/>
  <c r="EN45" i="5"/>
  <c r="EN13" i="5"/>
  <c r="EN47" i="5" s="1"/>
  <c r="EP95" i="5"/>
  <c r="FA95" i="5" s="1"/>
  <c r="EQ61" i="5"/>
  <c r="EQ95" i="5" s="1"/>
  <c r="EN65" i="5"/>
  <c r="EN99" i="5" s="1"/>
  <c r="DU43" i="5"/>
  <c r="EF43" i="5" s="1"/>
  <c r="DV9" i="5"/>
  <c r="DV43" i="5" s="1"/>
  <c r="DV62" i="5"/>
  <c r="DV96" i="5" s="1"/>
  <c r="DU96" i="5"/>
  <c r="EF96" i="5" s="1"/>
  <c r="DS97" i="5"/>
  <c r="DS65" i="5"/>
  <c r="DS99" i="5" s="1"/>
  <c r="DV78" i="5"/>
  <c r="EB95" i="5" s="1"/>
  <c r="EE95" i="5" s="1"/>
  <c r="DS82" i="5"/>
  <c r="DY99" i="5" s="1"/>
  <c r="DU63" i="5"/>
  <c r="Y25" i="6" s="1"/>
  <c r="Z25" i="6" s="1"/>
  <c r="DT97" i="5"/>
  <c r="DV60" i="5"/>
  <c r="DV94" i="5" s="1"/>
  <c r="DU94" i="5"/>
  <c r="EF94" i="5" s="1"/>
  <c r="DU90" i="5"/>
  <c r="EF90" i="5" s="1"/>
  <c r="DS13" i="5"/>
  <c r="DS47" i="5" s="1"/>
  <c r="DS45" i="5"/>
  <c r="DA23" i="5"/>
  <c r="DG40" i="5" s="1"/>
  <c r="DJ40" i="5" s="1"/>
  <c r="CX65" i="5"/>
  <c r="CX99" i="5" s="1"/>
  <c r="CX97" i="5"/>
  <c r="CZ29" i="5"/>
  <c r="DA60" i="5"/>
  <c r="DA94" i="5" s="1"/>
  <c r="CZ94" i="5"/>
  <c r="DK94" i="5" s="1"/>
  <c r="DA73" i="5"/>
  <c r="DG90" i="5" s="1"/>
  <c r="DJ90" i="5" s="1"/>
  <c r="CZ44" i="5"/>
  <c r="DK44" i="5" s="1"/>
  <c r="DA10" i="5"/>
  <c r="DA44" i="5" s="1"/>
  <c r="DA21" i="5"/>
  <c r="DG38" i="5" s="1"/>
  <c r="DJ38" i="5" s="1"/>
  <c r="CZ93" i="5"/>
  <c r="DK93" i="5" s="1"/>
  <c r="DA59" i="5"/>
  <c r="DA93" i="5" s="1"/>
  <c r="DA62" i="5"/>
  <c r="DA96" i="5" s="1"/>
  <c r="CZ96" i="5"/>
  <c r="DK96" i="5" s="1"/>
  <c r="DA56" i="5"/>
  <c r="DA90" i="5" s="1"/>
  <c r="CZ90" i="5"/>
  <c r="DK90" i="5" s="1"/>
  <c r="DA61" i="5"/>
  <c r="DA95" i="5" s="1"/>
  <c r="CZ95" i="5"/>
  <c r="DK95" i="5" s="1"/>
  <c r="CX13" i="5"/>
  <c r="CX47" i="5" s="1"/>
  <c r="CX45" i="5"/>
  <c r="CZ92" i="5"/>
  <c r="DK92" i="5" s="1"/>
  <c r="DA58" i="5"/>
  <c r="DA92" i="5" s="1"/>
  <c r="DA75" i="5"/>
  <c r="DG92" i="5" s="1"/>
  <c r="DJ92" i="5" s="1"/>
  <c r="CZ42" i="5"/>
  <c r="DK42" i="5" s="1"/>
  <c r="DA8" i="5"/>
  <c r="DA42" i="5" s="1"/>
  <c r="CZ43" i="5"/>
  <c r="DK43" i="5" s="1"/>
  <c r="DA9" i="5"/>
  <c r="DA43" i="5" s="1"/>
  <c r="CZ64" i="5"/>
  <c r="T28" i="6" s="1"/>
  <c r="U28" i="6" s="1"/>
  <c r="CC13" i="5"/>
  <c r="CC47" i="5" s="1"/>
  <c r="CC45" i="5"/>
  <c r="CF4" i="5"/>
  <c r="CF38" i="5" s="1"/>
  <c r="CE38" i="5"/>
  <c r="CP38" i="5" s="1"/>
  <c r="CC97" i="5"/>
  <c r="CC65" i="5"/>
  <c r="CC99" i="5" s="1"/>
  <c r="CE93" i="5"/>
  <c r="CP93" i="5" s="1"/>
  <c r="CF59" i="5"/>
  <c r="CF93" i="5" s="1"/>
  <c r="CE41" i="5"/>
  <c r="CP41" i="5" s="1"/>
  <c r="CF7" i="5"/>
  <c r="CF41" i="5" s="1"/>
  <c r="CF56" i="5"/>
  <c r="CF90" i="5" s="1"/>
  <c r="CE90" i="5"/>
  <c r="CP90" i="5" s="1"/>
  <c r="CD98" i="5"/>
  <c r="CE64" i="5"/>
  <c r="O28" i="6" s="1"/>
  <c r="P28" i="6" s="1"/>
  <c r="BH82" i="5"/>
  <c r="BN99" i="5" s="1"/>
  <c r="BH97" i="5"/>
  <c r="BH65" i="5"/>
  <c r="BH99" i="5" s="1"/>
  <c r="BK74" i="5"/>
  <c r="BQ91" i="5" s="1"/>
  <c r="BT91" i="5" s="1"/>
  <c r="BK60" i="5"/>
  <c r="BK94" i="5" s="1"/>
  <c r="BJ94" i="5"/>
  <c r="BU94" i="5" s="1"/>
  <c r="BJ92" i="5"/>
  <c r="BU92" i="5" s="1"/>
  <c r="BK58" i="5"/>
  <c r="BK92" i="5" s="1"/>
  <c r="BJ41" i="5"/>
  <c r="BU41" i="5" s="1"/>
  <c r="BK7" i="5"/>
  <c r="BK41" i="5" s="1"/>
  <c r="BJ42" i="5"/>
  <c r="BU42" i="5" s="1"/>
  <c r="BK8" i="5"/>
  <c r="BK42" i="5" s="1"/>
  <c r="BJ81" i="5"/>
  <c r="BK61" i="5"/>
  <c r="BK95" i="5" s="1"/>
  <c r="BJ95" i="5"/>
  <c r="BU95" i="5" s="1"/>
  <c r="BJ80" i="5"/>
  <c r="BJ43" i="5"/>
  <c r="BU43" i="5" s="1"/>
  <c r="BJ93" i="5"/>
  <c r="BU93" i="5" s="1"/>
  <c r="BK59" i="5"/>
  <c r="BK93" i="5" s="1"/>
  <c r="BH13" i="5"/>
  <c r="BH47" i="5" s="1"/>
  <c r="BH45" i="5"/>
  <c r="AX56" i="5"/>
  <c r="AV73" i="5"/>
  <c r="AV56" i="5"/>
  <c r="AX9" i="5"/>
  <c r="AM82" i="5"/>
  <c r="AU73" i="5"/>
  <c r="AX73" i="5" s="1"/>
  <c r="AX80" i="5" s="1"/>
  <c r="AN64" i="5"/>
  <c r="AT80" i="5"/>
  <c r="AN81" i="5"/>
  <c r="AN12" i="5"/>
  <c r="AX5" i="5"/>
  <c r="AV7" i="5"/>
  <c r="AY7" i="5" s="1"/>
  <c r="AN11" i="5"/>
  <c r="AN63" i="5"/>
  <c r="AT63" i="5"/>
  <c r="AU79" i="5"/>
  <c r="AX79" i="5" s="1"/>
  <c r="AN28" i="5"/>
  <c r="AT28" i="5"/>
  <c r="AT64" i="5"/>
  <c r="AV6" i="5"/>
  <c r="AY6" i="5" s="1"/>
  <c r="AS13" i="5"/>
  <c r="AV79" i="5"/>
  <c r="AY79" i="5" s="1"/>
  <c r="AT11" i="5"/>
  <c r="D12" i="6" s="1"/>
  <c r="AV62" i="5"/>
  <c r="AY62" i="5" s="1"/>
  <c r="AU58" i="5"/>
  <c r="AU75" i="5"/>
  <c r="AX75" i="5" s="1"/>
  <c r="AU61" i="5"/>
  <c r="AT81" i="5"/>
  <c r="AU78" i="5"/>
  <c r="AS82" i="5"/>
  <c r="AX8" i="5"/>
  <c r="AX6" i="5"/>
  <c r="AU60" i="5"/>
  <c r="AU77" i="5"/>
  <c r="AY5" i="5"/>
  <c r="AT3" i="5"/>
  <c r="AT20" i="5"/>
  <c r="AU57" i="5"/>
  <c r="AU74" i="5"/>
  <c r="AX74" i="5" s="1"/>
  <c r="AU59" i="5"/>
  <c r="AU76" i="5"/>
  <c r="AX76" i="5" s="1"/>
  <c r="AX4" i="5"/>
  <c r="AM13" i="5"/>
  <c r="AV9" i="5"/>
  <c r="AM65" i="5"/>
  <c r="AV4" i="5"/>
  <c r="AY8" i="5"/>
  <c r="CN80" i="5" l="1"/>
  <c r="CN82" i="5" s="1"/>
  <c r="FT80" i="5"/>
  <c r="FT82" i="5" s="1"/>
  <c r="HJ80" i="5"/>
  <c r="DI80" i="5"/>
  <c r="DI82" i="5" s="1"/>
  <c r="IE80" i="5"/>
  <c r="IE82" i="5" s="1"/>
  <c r="KP80" i="5"/>
  <c r="KP82" i="5" s="1"/>
  <c r="BS80" i="5"/>
  <c r="BS82" i="5" s="1"/>
  <c r="ED80" i="5"/>
  <c r="ED82" i="5" s="1"/>
  <c r="JU80" i="5"/>
  <c r="JU82" i="5" s="1"/>
  <c r="JR96" i="5"/>
  <c r="JU96" i="5" s="1"/>
  <c r="JW79" i="5"/>
  <c r="IQ64" i="5"/>
  <c r="E108" i="6" s="1"/>
  <c r="F108" i="6" s="1"/>
  <c r="BP94" i="5"/>
  <c r="BS94" i="5" s="1"/>
  <c r="BU77" i="5"/>
  <c r="IW95" i="5"/>
  <c r="IZ95" i="5" s="1"/>
  <c r="JB78" i="5"/>
  <c r="JB81" i="5" s="1"/>
  <c r="JB84" i="5" s="1"/>
  <c r="IB91" i="5"/>
  <c r="IE91" i="5" s="1"/>
  <c r="IE97" i="5" s="1"/>
  <c r="IG74" i="5"/>
  <c r="GG8" i="5"/>
  <c r="GG42" i="5" s="1"/>
  <c r="BU46" i="5"/>
  <c r="BU49" i="5" s="1"/>
  <c r="DT98" i="5"/>
  <c r="DV4" i="5"/>
  <c r="DV38" i="5" s="1"/>
  <c r="EO45" i="5"/>
  <c r="HU98" i="5"/>
  <c r="CK93" i="5"/>
  <c r="CN93" i="5" s="1"/>
  <c r="CP76" i="5"/>
  <c r="GL96" i="5"/>
  <c r="GO96" i="5" s="1"/>
  <c r="GQ79" i="5"/>
  <c r="LH93" i="5"/>
  <c r="LK93" i="5" s="1"/>
  <c r="LK97" i="5" s="1"/>
  <c r="LH100" i="5" s="1"/>
  <c r="LM76" i="5"/>
  <c r="GL93" i="5"/>
  <c r="GO93" i="5" s="1"/>
  <c r="GQ76" i="5"/>
  <c r="JR90" i="5"/>
  <c r="JU90" i="5" s="1"/>
  <c r="JW73" i="5"/>
  <c r="BQ32" i="5"/>
  <c r="LM24" i="5"/>
  <c r="FA58" i="5"/>
  <c r="EF24" i="5"/>
  <c r="BU84" i="5"/>
  <c r="BW84" i="5" s="1"/>
  <c r="BV84" i="5"/>
  <c r="CP83" i="5"/>
  <c r="CR83" i="5" s="1"/>
  <c r="CK96" i="5"/>
  <c r="CN96" i="5" s="1"/>
  <c r="CP79" i="5"/>
  <c r="EY80" i="5"/>
  <c r="EV90" i="5"/>
  <c r="EY90" i="5" s="1"/>
  <c r="FA73" i="5"/>
  <c r="KM92" i="5"/>
  <c r="KP92" i="5" s="1"/>
  <c r="KR75" i="5"/>
  <c r="CM82" i="5"/>
  <c r="DF90" i="5"/>
  <c r="DI90" i="5" s="1"/>
  <c r="DK73" i="5"/>
  <c r="HJ81" i="5"/>
  <c r="ED81" i="5"/>
  <c r="DU38" i="5"/>
  <c r="EF38" i="5" s="1"/>
  <c r="FK41" i="5"/>
  <c r="FV41" i="5" s="1"/>
  <c r="FK64" i="5"/>
  <c r="J68" i="6" s="1"/>
  <c r="K68" i="6" s="1"/>
  <c r="IQ90" i="5"/>
  <c r="JB90" i="5" s="1"/>
  <c r="JR93" i="5"/>
  <c r="JU93" i="5" s="1"/>
  <c r="JW76" i="5"/>
  <c r="LH96" i="5"/>
  <c r="LK96" i="5" s="1"/>
  <c r="LM79" i="5"/>
  <c r="LC24" i="5"/>
  <c r="LI41" i="5" s="1"/>
  <c r="LL41" i="5" s="1"/>
  <c r="DF96" i="5"/>
  <c r="DI96" i="5" s="1"/>
  <c r="DK79" i="5"/>
  <c r="DK81" i="5" s="1"/>
  <c r="KP28" i="5"/>
  <c r="EF56" i="5"/>
  <c r="BP32" i="5"/>
  <c r="GQ61" i="5"/>
  <c r="FV23" i="5"/>
  <c r="FU28" i="5"/>
  <c r="FY84" i="5"/>
  <c r="FZ84" i="5" s="1"/>
  <c r="FV84" i="5"/>
  <c r="FX84" i="5" s="1"/>
  <c r="LH92" i="5"/>
  <c r="LK92" i="5" s="1"/>
  <c r="LM75" i="5"/>
  <c r="BP96" i="5"/>
  <c r="BS96" i="5" s="1"/>
  <c r="BU79" i="5"/>
  <c r="JR94" i="5"/>
  <c r="JU94" i="5" s="1"/>
  <c r="JW77" i="5"/>
  <c r="JW80" i="5" s="1"/>
  <c r="CK94" i="5"/>
  <c r="CN94" i="5" s="1"/>
  <c r="CP77" i="5"/>
  <c r="CP80" i="5" s="1"/>
  <c r="FQ95" i="5"/>
  <c r="FT95" i="5" s="1"/>
  <c r="FT98" i="5" s="1"/>
  <c r="FQ101" i="5" s="1"/>
  <c r="FV78" i="5"/>
  <c r="FV81" i="5" s="1"/>
  <c r="CK91" i="5"/>
  <c r="CN91" i="5" s="1"/>
  <c r="CP74" i="5"/>
  <c r="EP92" i="5"/>
  <c r="FA92" i="5" s="1"/>
  <c r="LH40" i="5"/>
  <c r="LK40" i="5" s="1"/>
  <c r="GF42" i="5"/>
  <c r="GQ42" i="5" s="1"/>
  <c r="EY81" i="5"/>
  <c r="DK5" i="5"/>
  <c r="DK11" i="5" s="1"/>
  <c r="CZ39" i="5"/>
  <c r="DK39" i="5" s="1"/>
  <c r="CF74" i="5"/>
  <c r="CL91" i="5" s="1"/>
  <c r="CO91" i="5" s="1"/>
  <c r="FL59" i="5"/>
  <c r="FL93" i="5" s="1"/>
  <c r="GE45" i="5"/>
  <c r="GG61" i="5"/>
  <c r="GG95" i="5" s="1"/>
  <c r="HV41" i="5"/>
  <c r="IG41" i="5" s="1"/>
  <c r="IR6" i="5"/>
  <c r="IR40" i="5" s="1"/>
  <c r="IQ91" i="5"/>
  <c r="JB91" i="5" s="1"/>
  <c r="CK95" i="5"/>
  <c r="CN95" i="5" s="1"/>
  <c r="CP78" i="5"/>
  <c r="CP81" i="5" s="1"/>
  <c r="CS84" i="5" s="1"/>
  <c r="CT84" i="5" s="1"/>
  <c r="HG90" i="5"/>
  <c r="HJ90" i="5" s="1"/>
  <c r="HJ97" i="5" s="1"/>
  <c r="HL73" i="5"/>
  <c r="JA28" i="5"/>
  <c r="EF59" i="5"/>
  <c r="EA95" i="5"/>
  <c r="ED95" i="5" s="1"/>
  <c r="EF78" i="5"/>
  <c r="KO82" i="5"/>
  <c r="EX82" i="5"/>
  <c r="IY82" i="5"/>
  <c r="IB95" i="5"/>
  <c r="IE95" i="5" s="1"/>
  <c r="IE98" i="5" s="1"/>
  <c r="IB101" i="5" s="1"/>
  <c r="IG78" i="5"/>
  <c r="BP95" i="5"/>
  <c r="BS95" i="5" s="1"/>
  <c r="BU78" i="5"/>
  <c r="BU81" i="5" s="1"/>
  <c r="BX84" i="5" s="1"/>
  <c r="BY84" i="5" s="1"/>
  <c r="IB90" i="5"/>
  <c r="IE90" i="5" s="1"/>
  <c r="IG73" i="5"/>
  <c r="EA92" i="5"/>
  <c r="ED92" i="5" s="1"/>
  <c r="EF75" i="5"/>
  <c r="GL32" i="5"/>
  <c r="BK78" i="5"/>
  <c r="BQ95" i="5" s="1"/>
  <c r="BT95" i="5" s="1"/>
  <c r="BT98" i="5" s="1"/>
  <c r="BQ101" i="5" s="1"/>
  <c r="DU93" i="5"/>
  <c r="EF93" i="5" s="1"/>
  <c r="HW78" i="5"/>
  <c r="IC95" i="5" s="1"/>
  <c r="IF95" i="5" s="1"/>
  <c r="HG91" i="5"/>
  <c r="HJ91" i="5" s="1"/>
  <c r="HL74" i="5"/>
  <c r="EV94" i="5"/>
  <c r="EY94" i="5" s="1"/>
  <c r="FA77" i="5"/>
  <c r="KM93" i="5"/>
  <c r="KP93" i="5" s="1"/>
  <c r="KR76" i="5"/>
  <c r="BR30" i="5"/>
  <c r="FA81" i="5"/>
  <c r="FD84" i="5" s="1"/>
  <c r="FE84" i="5" s="1"/>
  <c r="GG7" i="5"/>
  <c r="GG41" i="5" s="1"/>
  <c r="IW92" i="5"/>
  <c r="IZ92" i="5" s="1"/>
  <c r="JB75" i="5"/>
  <c r="KM91" i="5"/>
  <c r="KP91" i="5" s="1"/>
  <c r="KR74" i="5"/>
  <c r="GL92" i="5"/>
  <c r="GO92" i="5" s="1"/>
  <c r="GQ75" i="5"/>
  <c r="GL91" i="5"/>
  <c r="GO91" i="5" s="1"/>
  <c r="GO97" i="5" s="1"/>
  <c r="GQ74" i="5"/>
  <c r="JR92" i="5"/>
  <c r="JU92" i="5" s="1"/>
  <c r="JU97" i="5" s="1"/>
  <c r="JW75" i="5"/>
  <c r="DH82" i="5"/>
  <c r="FS82" i="5"/>
  <c r="BC84" i="5"/>
  <c r="BD84" i="5" s="1"/>
  <c r="EA93" i="5"/>
  <c r="ED93" i="5" s="1"/>
  <c r="EF76" i="5"/>
  <c r="FQ91" i="5"/>
  <c r="FT91" i="5" s="1"/>
  <c r="FV74" i="5"/>
  <c r="FV80" i="5" s="1"/>
  <c r="EV91" i="5"/>
  <c r="EY91" i="5" s="1"/>
  <c r="FA74" i="5"/>
  <c r="IW90" i="5"/>
  <c r="IZ90" i="5" s="1"/>
  <c r="JB73" i="5"/>
  <c r="FQ93" i="5"/>
  <c r="FT93" i="5" s="1"/>
  <c r="FV76" i="5"/>
  <c r="CK92" i="5"/>
  <c r="CN92" i="5" s="1"/>
  <c r="CP75" i="5"/>
  <c r="LK81" i="5"/>
  <c r="HG95" i="5"/>
  <c r="HJ95" i="5" s="1"/>
  <c r="HL78" i="5"/>
  <c r="EV96" i="5"/>
  <c r="EY96" i="5" s="1"/>
  <c r="FA79" i="5"/>
  <c r="JZ84" i="5"/>
  <c r="KA84" i="5" s="1"/>
  <c r="JW84" i="5"/>
  <c r="JY84" i="5" s="1"/>
  <c r="CY30" i="5"/>
  <c r="S17" i="6" s="1"/>
  <c r="JL81" i="5"/>
  <c r="AZ81" i="5"/>
  <c r="AZ84" i="5" s="1"/>
  <c r="KM94" i="5"/>
  <c r="KP94" i="5" s="1"/>
  <c r="KR77" i="5"/>
  <c r="DT65" i="5"/>
  <c r="X31" i="6" s="1"/>
  <c r="GE30" i="5"/>
  <c r="N57" i="6" s="1"/>
  <c r="IQ40" i="5"/>
  <c r="JB40" i="5" s="1"/>
  <c r="CF22" i="5"/>
  <c r="CL39" i="5" s="1"/>
  <c r="CO39" i="5" s="1"/>
  <c r="CY65" i="5"/>
  <c r="S31" i="6" s="1"/>
  <c r="DU12" i="5"/>
  <c r="Y13" i="6" s="1"/>
  <c r="Z13" i="6" s="1"/>
  <c r="EQ60" i="5"/>
  <c r="EQ94" i="5" s="1"/>
  <c r="GF41" i="5"/>
  <c r="GQ41" i="5" s="1"/>
  <c r="HU65" i="5"/>
  <c r="X71" i="6" s="1"/>
  <c r="IR78" i="5"/>
  <c r="IX95" i="5" s="1"/>
  <c r="JA95" i="5" s="1"/>
  <c r="JM79" i="5"/>
  <c r="JS96" i="5" s="1"/>
  <c r="JV96" i="5" s="1"/>
  <c r="EP81" i="5"/>
  <c r="EV98" i="5" s="1"/>
  <c r="BP93" i="5"/>
  <c r="BS93" i="5" s="1"/>
  <c r="BS97" i="5" s="1"/>
  <c r="BU76" i="5"/>
  <c r="FQ92" i="5"/>
  <c r="FT92" i="5" s="1"/>
  <c r="FT97" i="5" s="1"/>
  <c r="FV75" i="5"/>
  <c r="EW15" i="5"/>
  <c r="HI82" i="5"/>
  <c r="KM96" i="5"/>
  <c r="KP96" i="5" s="1"/>
  <c r="KR79" i="5"/>
  <c r="BP92" i="5"/>
  <c r="BS92" i="5" s="1"/>
  <c r="BU75" i="5"/>
  <c r="IB96" i="5"/>
  <c r="IE96" i="5" s="1"/>
  <c r="IG79" i="5"/>
  <c r="HG96" i="5"/>
  <c r="HJ96" i="5" s="1"/>
  <c r="HL79" i="5"/>
  <c r="EA94" i="5"/>
  <c r="ED94" i="5" s="1"/>
  <c r="EF77" i="5"/>
  <c r="FL74" i="5"/>
  <c r="FR91" i="5" s="1"/>
  <c r="FU91" i="5" s="1"/>
  <c r="KM95" i="5"/>
  <c r="KP95" i="5" s="1"/>
  <c r="KP98" i="5" s="1"/>
  <c r="KM101" i="5" s="1"/>
  <c r="P109" i="6" s="1"/>
  <c r="KR78" i="5"/>
  <c r="GO29" i="5"/>
  <c r="IX49" i="5"/>
  <c r="LK80" i="5"/>
  <c r="LK82" i="5" s="1"/>
  <c r="HW7" i="5"/>
  <c r="HW41" i="5" s="1"/>
  <c r="DF91" i="5"/>
  <c r="DI91" i="5" s="1"/>
  <c r="DK74" i="5"/>
  <c r="N68" i="6"/>
  <c r="LC23" i="5"/>
  <c r="LI40" i="5" s="1"/>
  <c r="LL40" i="5" s="1"/>
  <c r="IZ80" i="5"/>
  <c r="IZ82" i="5" s="1"/>
  <c r="CE95" i="5"/>
  <c r="CP95" i="5" s="1"/>
  <c r="CP98" i="5" s="1"/>
  <c r="EP94" i="5"/>
  <c r="FA94" i="5" s="1"/>
  <c r="DK98" i="5"/>
  <c r="CY97" i="5"/>
  <c r="DT46" i="5"/>
  <c r="EQ59" i="5"/>
  <c r="EQ93" i="5" s="1"/>
  <c r="FL6" i="5"/>
  <c r="FL40" i="5" s="1"/>
  <c r="HA44" i="5"/>
  <c r="HL44" i="5" s="1"/>
  <c r="HL46" i="5" s="1"/>
  <c r="D69" i="6"/>
  <c r="HG94" i="5"/>
  <c r="HJ94" i="5" s="1"/>
  <c r="HL77" i="5"/>
  <c r="AZ80" i="5"/>
  <c r="DA5" i="5"/>
  <c r="DA39" i="5" s="1"/>
  <c r="JT47" i="5"/>
  <c r="CM99" i="5"/>
  <c r="GO30" i="5"/>
  <c r="EA96" i="5"/>
  <c r="ED96" i="5" s="1"/>
  <c r="EF79" i="5"/>
  <c r="IB92" i="5"/>
  <c r="IE92" i="5" s="1"/>
  <c r="IG75" i="5"/>
  <c r="LH90" i="5"/>
  <c r="LK90" i="5" s="1"/>
  <c r="LM73" i="5"/>
  <c r="JT82" i="5"/>
  <c r="GL90" i="5"/>
  <c r="GO90" i="5" s="1"/>
  <c r="GQ73" i="5"/>
  <c r="AX81" i="5"/>
  <c r="AX82" i="5" s="1"/>
  <c r="GL95" i="5"/>
  <c r="GO95" i="5" s="1"/>
  <c r="GO98" i="5" s="1"/>
  <c r="GL101" i="5" s="1"/>
  <c r="GQ78" i="5"/>
  <c r="GQ81" i="5" s="1"/>
  <c r="GT84" i="5" s="1"/>
  <c r="GU84" i="5" s="1"/>
  <c r="EA90" i="5"/>
  <c r="ED90" i="5" s="1"/>
  <c r="ED97" i="5" s="1"/>
  <c r="EF73" i="5"/>
  <c r="GL94" i="5"/>
  <c r="GO94" i="5" s="1"/>
  <c r="GQ77" i="5"/>
  <c r="ID82" i="5"/>
  <c r="HK29" i="5"/>
  <c r="HH32" i="5" s="1"/>
  <c r="IQ42" i="5"/>
  <c r="JB42" i="5" s="1"/>
  <c r="KO47" i="5"/>
  <c r="FQ94" i="5"/>
  <c r="FT94" i="5" s="1"/>
  <c r="FV77" i="5"/>
  <c r="EQ79" i="5"/>
  <c r="EW96" i="5" s="1"/>
  <c r="EZ96" i="5" s="1"/>
  <c r="EZ98" i="5" s="1"/>
  <c r="EW101" i="5" s="1"/>
  <c r="IY47" i="5"/>
  <c r="N55" i="6"/>
  <c r="BK9" i="5"/>
  <c r="BK43" i="5" s="1"/>
  <c r="CZ63" i="5"/>
  <c r="T25" i="6" s="1"/>
  <c r="U25" i="6" s="1"/>
  <c r="DU64" i="5"/>
  <c r="Y28" i="6" s="1"/>
  <c r="Z28" i="6" s="1"/>
  <c r="EP11" i="5"/>
  <c r="E50" i="6" s="1"/>
  <c r="F50" i="6" s="1"/>
  <c r="EP93" i="5"/>
  <c r="FA93" i="5" s="1"/>
  <c r="FL78" i="5"/>
  <c r="FR95" i="5" s="1"/>
  <c r="FU95" i="5" s="1"/>
  <c r="FK40" i="5"/>
  <c r="FV40" i="5" s="1"/>
  <c r="HB10" i="5"/>
  <c r="HB44" i="5" s="1"/>
  <c r="HV64" i="5"/>
  <c r="Y68" i="6" s="1"/>
  <c r="Z68" i="6" s="1"/>
  <c r="X54" i="6"/>
  <c r="EV93" i="5"/>
  <c r="EY93" i="5" s="1"/>
  <c r="EY97" i="5" s="1"/>
  <c r="EY99" i="5" s="1"/>
  <c r="FA76" i="5"/>
  <c r="LH94" i="5"/>
  <c r="LK94" i="5" s="1"/>
  <c r="LM77" i="5"/>
  <c r="IW91" i="5"/>
  <c r="IZ91" i="5" s="1"/>
  <c r="JB74" i="5"/>
  <c r="IW96" i="5"/>
  <c r="IZ96" i="5" s="1"/>
  <c r="JB79" i="5"/>
  <c r="EV92" i="5"/>
  <c r="EY92" i="5" s="1"/>
  <c r="FA75" i="5"/>
  <c r="LH95" i="5"/>
  <c r="LK95" i="5" s="1"/>
  <c r="LM78" i="5"/>
  <c r="LM81" i="5" s="1"/>
  <c r="LP84" i="5" s="1"/>
  <c r="LQ84" i="5" s="1"/>
  <c r="FU29" i="5"/>
  <c r="FR32" i="5" s="1"/>
  <c r="AW47" i="5"/>
  <c r="JT30" i="5"/>
  <c r="EA91" i="5"/>
  <c r="ED91" i="5" s="1"/>
  <c r="EF74" i="5"/>
  <c r="HG93" i="5"/>
  <c r="HJ93" i="5" s="1"/>
  <c r="HL76" i="5"/>
  <c r="JW81" i="5"/>
  <c r="BP91" i="5"/>
  <c r="BS91" i="5" s="1"/>
  <c r="BU74" i="5"/>
  <c r="BU80" i="5" s="1"/>
  <c r="EY63" i="5"/>
  <c r="EV66" i="5" s="1"/>
  <c r="HI99" i="5"/>
  <c r="DT13" i="5"/>
  <c r="X16" i="6" s="1"/>
  <c r="DU95" i="5"/>
  <c r="EF95" i="5" s="1"/>
  <c r="JM23" i="5"/>
  <c r="JS40" i="5" s="1"/>
  <c r="JV40" i="5" s="1"/>
  <c r="JV45" i="5" s="1"/>
  <c r="JS48" i="5" s="1"/>
  <c r="BK75" i="5"/>
  <c r="BQ92" i="5" s="1"/>
  <c r="BT92" i="5" s="1"/>
  <c r="HK28" i="5"/>
  <c r="FA22" i="5"/>
  <c r="DF44" i="5"/>
  <c r="DI44" i="5" s="1"/>
  <c r="DI46" i="5" s="1"/>
  <c r="DF49" i="5" s="1"/>
  <c r="ID30" i="5"/>
  <c r="EA41" i="5"/>
  <c r="ED41" i="5" s="1"/>
  <c r="DA27" i="5"/>
  <c r="DG44" i="5" s="1"/>
  <c r="DJ44" i="5" s="1"/>
  <c r="DV61" i="5"/>
  <c r="DV95" i="5" s="1"/>
  <c r="FK12" i="5"/>
  <c r="J53" i="6" s="1"/>
  <c r="K53" i="6" s="1"/>
  <c r="GG77" i="5"/>
  <c r="GM94" i="5" s="1"/>
  <c r="GP94" i="5" s="1"/>
  <c r="HU82" i="5"/>
  <c r="IA99" i="5" s="1"/>
  <c r="JM7" i="5"/>
  <c r="JM41" i="5" s="1"/>
  <c r="EY9" i="5"/>
  <c r="EY12" i="5" s="1"/>
  <c r="EV15" i="5" s="1"/>
  <c r="EY28" i="5"/>
  <c r="EY30" i="5" s="1"/>
  <c r="AW13" i="5"/>
  <c r="JR40" i="5"/>
  <c r="JU40" i="5" s="1"/>
  <c r="HL62" i="5"/>
  <c r="DJ28" i="5"/>
  <c r="KP59" i="5"/>
  <c r="KP63" i="5" s="1"/>
  <c r="JB21" i="5"/>
  <c r="ED29" i="5"/>
  <c r="LG98" i="5"/>
  <c r="JU28" i="5"/>
  <c r="JR31" i="5" s="1"/>
  <c r="DA24" i="5"/>
  <c r="DG41" i="5" s="1"/>
  <c r="DJ41" i="5" s="1"/>
  <c r="JB26" i="5"/>
  <c r="JB29" i="5" s="1"/>
  <c r="JB32" i="5" s="1"/>
  <c r="IW43" i="5"/>
  <c r="IZ43" i="5" s="1"/>
  <c r="BI65" i="5"/>
  <c r="I31" i="6" s="1"/>
  <c r="DK46" i="5"/>
  <c r="CZ12" i="5"/>
  <c r="T13" i="6" s="1"/>
  <c r="U13" i="6" s="1"/>
  <c r="IR63" i="5"/>
  <c r="IR97" i="5" s="1"/>
  <c r="DA7" i="5"/>
  <c r="DA41" i="5" s="1"/>
  <c r="IQ95" i="5"/>
  <c r="JB95" i="5" s="1"/>
  <c r="JB98" i="5" s="1"/>
  <c r="JK45" i="5"/>
  <c r="IZ59" i="5"/>
  <c r="CP58" i="5"/>
  <c r="BU12" i="5"/>
  <c r="LK58" i="5"/>
  <c r="IZ46" i="5"/>
  <c r="IW49" i="5" s="1"/>
  <c r="IW38" i="5"/>
  <c r="IZ38" i="5" s="1"/>
  <c r="S109" i="6"/>
  <c r="HB62" i="5"/>
  <c r="HB96" i="5" s="1"/>
  <c r="GZ65" i="5"/>
  <c r="S71" i="6" s="1"/>
  <c r="EE28" i="5"/>
  <c r="EB31" i="5" s="1"/>
  <c r="GZ97" i="5"/>
  <c r="LC75" i="5"/>
  <c r="LI92" i="5" s="1"/>
  <c r="LL92" i="5" s="1"/>
  <c r="BI98" i="5"/>
  <c r="BJ64" i="5"/>
  <c r="J28" i="6" s="1"/>
  <c r="K28" i="6" s="1"/>
  <c r="CF58" i="5"/>
  <c r="CF92" i="5" s="1"/>
  <c r="CZ41" i="5"/>
  <c r="DK41" i="5" s="1"/>
  <c r="GF90" i="5"/>
  <c r="GQ90" i="5" s="1"/>
  <c r="IQ94" i="5"/>
  <c r="JB94" i="5" s="1"/>
  <c r="JL11" i="5"/>
  <c r="J90" i="6" s="1"/>
  <c r="K90" i="6" s="1"/>
  <c r="KH76" i="5"/>
  <c r="KN93" i="5" s="1"/>
  <c r="KQ93" i="5" s="1"/>
  <c r="I109" i="6"/>
  <c r="CF79" i="5"/>
  <c r="CL96" i="5" s="1"/>
  <c r="CO96" i="5" s="1"/>
  <c r="CO28" i="5"/>
  <c r="CL31" i="5" s="1"/>
  <c r="GQ60" i="5"/>
  <c r="KO99" i="5"/>
  <c r="CM30" i="5"/>
  <c r="IZ28" i="5"/>
  <c r="CN58" i="5"/>
  <c r="CY46" i="5"/>
  <c r="GG60" i="5"/>
  <c r="GG94" i="5" s="1"/>
  <c r="FK42" i="5"/>
  <c r="FV42" i="5" s="1"/>
  <c r="HA63" i="5"/>
  <c r="T65" i="6" s="1"/>
  <c r="U65" i="6" s="1"/>
  <c r="HB79" i="5"/>
  <c r="HH96" i="5" s="1"/>
  <c r="HK96" i="5" s="1"/>
  <c r="HB7" i="5"/>
  <c r="HB41" i="5" s="1"/>
  <c r="JL38" i="5"/>
  <c r="JW38" i="5" s="1"/>
  <c r="KH75" i="5"/>
  <c r="KN92" i="5" s="1"/>
  <c r="KQ92" i="5" s="1"/>
  <c r="KQ97" i="5" s="1"/>
  <c r="KH77" i="5"/>
  <c r="KN94" i="5" s="1"/>
  <c r="KQ94" i="5" s="1"/>
  <c r="DU29" i="5"/>
  <c r="EA46" i="5" s="1"/>
  <c r="FV11" i="5"/>
  <c r="IP65" i="5"/>
  <c r="BU11" i="5"/>
  <c r="LJ65" i="5"/>
  <c r="LK57" i="5"/>
  <c r="FT58" i="5"/>
  <c r="FS99" i="5"/>
  <c r="IY99" i="5"/>
  <c r="DV79" i="5"/>
  <c r="EB96" i="5" s="1"/>
  <c r="EE96" i="5" s="1"/>
  <c r="EE98" i="5" s="1"/>
  <c r="EB101" i="5" s="1"/>
  <c r="JW25" i="5"/>
  <c r="GG75" i="5"/>
  <c r="GM92" i="5" s="1"/>
  <c r="GP92" i="5" s="1"/>
  <c r="KR12" i="5"/>
  <c r="HA41" i="5"/>
  <c r="HL41" i="5" s="1"/>
  <c r="JM4" i="5"/>
  <c r="JM38" i="5" s="1"/>
  <c r="CM47" i="5"/>
  <c r="HJ28" i="5"/>
  <c r="GM32" i="5"/>
  <c r="ED98" i="5"/>
  <c r="EA101" i="5" s="1"/>
  <c r="Z29" i="6" s="1"/>
  <c r="DH30" i="5"/>
  <c r="LL29" i="5"/>
  <c r="LI32" i="5" s="1"/>
  <c r="LI78" i="5"/>
  <c r="LL78" i="5" s="1"/>
  <c r="LL81" i="5" s="1"/>
  <c r="LI61" i="5"/>
  <c r="LA45" i="5"/>
  <c r="LK28" i="5"/>
  <c r="LI59" i="5"/>
  <c r="LI76" i="5"/>
  <c r="LL76" i="5" s="1"/>
  <c r="LB11" i="5"/>
  <c r="T90" i="6" s="1"/>
  <c r="U90" i="6" s="1"/>
  <c r="LI9" i="5"/>
  <c r="LL9" i="5" s="1"/>
  <c r="LL12" i="5" s="1"/>
  <c r="LI15" i="5" s="1"/>
  <c r="LK9" i="5"/>
  <c r="LK12" i="5" s="1"/>
  <c r="LH15" i="5" s="1"/>
  <c r="S106" i="6"/>
  <c r="LG97" i="5"/>
  <c r="LI77" i="5"/>
  <c r="LL77" i="5" s="1"/>
  <c r="LI60" i="5"/>
  <c r="LC76" i="5"/>
  <c r="LI93" i="5" s="1"/>
  <c r="LL93" i="5" s="1"/>
  <c r="LA82" i="5"/>
  <c r="LK60" i="5"/>
  <c r="LI56" i="5"/>
  <c r="LI73" i="5"/>
  <c r="LL73" i="5" s="1"/>
  <c r="LC73" i="5"/>
  <c r="LI90" i="5" s="1"/>
  <c r="LL90" i="5" s="1"/>
  <c r="LB80" i="5"/>
  <c r="LM98" i="5"/>
  <c r="LM101" i="5" s="1"/>
  <c r="LH11" i="5"/>
  <c r="LI11" i="5" s="1"/>
  <c r="LG13" i="5"/>
  <c r="LH13" i="5" s="1"/>
  <c r="LI13" i="5" s="1"/>
  <c r="LG30" i="5"/>
  <c r="LH30" i="5" s="1"/>
  <c r="LI30" i="5" s="1"/>
  <c r="LI74" i="5"/>
  <c r="LL74" i="5" s="1"/>
  <c r="LI57" i="5"/>
  <c r="LI4" i="5"/>
  <c r="LL4" i="5" s="1"/>
  <c r="LL11" i="5" s="1"/>
  <c r="LK4" i="5"/>
  <c r="LK11" i="5" s="1"/>
  <c r="LG82" i="5"/>
  <c r="LG65" i="5"/>
  <c r="LH80" i="5"/>
  <c r="LH63" i="5"/>
  <c r="LK56" i="5"/>
  <c r="LH81" i="5"/>
  <c r="LH64" i="5"/>
  <c r="LI75" i="5"/>
  <c r="LL75" i="5" s="1"/>
  <c r="LI58" i="5"/>
  <c r="LI62" i="5"/>
  <c r="LI79" i="5"/>
  <c r="LL79" i="5" s="1"/>
  <c r="S95" i="6"/>
  <c r="LK98" i="5"/>
  <c r="LH101" i="5" s="1"/>
  <c r="U109" i="6" s="1"/>
  <c r="LK61" i="5"/>
  <c r="LK59" i="5"/>
  <c r="LK29" i="5"/>
  <c r="LH32" i="5" s="1"/>
  <c r="KN61" i="5"/>
  <c r="KN78" i="5"/>
  <c r="KQ78" i="5" s="1"/>
  <c r="KQ81" i="5" s="1"/>
  <c r="N91" i="6"/>
  <c r="KL45" i="5"/>
  <c r="N109" i="6"/>
  <c r="KL98" i="5"/>
  <c r="KN4" i="5"/>
  <c r="KQ4" i="5" s="1"/>
  <c r="KQ11" i="5" s="1"/>
  <c r="KP4" i="5"/>
  <c r="KP11" i="5" s="1"/>
  <c r="KM81" i="5"/>
  <c r="KM64" i="5"/>
  <c r="KP61" i="5"/>
  <c r="KL30" i="5"/>
  <c r="KM30" i="5" s="1"/>
  <c r="KN30" i="5" s="1"/>
  <c r="KL13" i="5"/>
  <c r="KM13" i="5" s="1"/>
  <c r="KN13" i="5" s="1"/>
  <c r="KM11" i="5"/>
  <c r="KN11" i="5" s="1"/>
  <c r="KN73" i="5"/>
  <c r="KQ73" i="5" s="1"/>
  <c r="KN56" i="5"/>
  <c r="KQ28" i="5"/>
  <c r="KQ30" i="5" s="1"/>
  <c r="KN33" i="5" s="1"/>
  <c r="KN77" i="5"/>
  <c r="KQ77" i="5" s="1"/>
  <c r="KN60" i="5"/>
  <c r="KN58" i="5"/>
  <c r="KN75" i="5"/>
  <c r="KQ75" i="5" s="1"/>
  <c r="KN79" i="5"/>
  <c r="KQ79" i="5" s="1"/>
  <c r="KN62" i="5"/>
  <c r="KL65" i="5"/>
  <c r="N113" i="6" s="1"/>
  <c r="KL82" i="5"/>
  <c r="KM63" i="5"/>
  <c r="O107" i="6" s="1"/>
  <c r="KM80" i="5"/>
  <c r="KN76" i="5"/>
  <c r="KQ76" i="5" s="1"/>
  <c r="KN59" i="5"/>
  <c r="KG28" i="5"/>
  <c r="O91" i="6" s="1"/>
  <c r="KP60" i="5"/>
  <c r="KP57" i="5"/>
  <c r="KN74" i="5"/>
  <c r="KQ74" i="5" s="1"/>
  <c r="KN57" i="5"/>
  <c r="KN9" i="5"/>
  <c r="KQ9" i="5" s="1"/>
  <c r="KQ12" i="5" s="1"/>
  <c r="KN15" i="5" s="1"/>
  <c r="KP9" i="5"/>
  <c r="KP12" i="5" s="1"/>
  <c r="KM15" i="5" s="1"/>
  <c r="KG81" i="5"/>
  <c r="KH81" i="5" s="1"/>
  <c r="KN98" i="5" s="1"/>
  <c r="N94" i="6"/>
  <c r="KL46" i="5"/>
  <c r="KM32" i="5"/>
  <c r="KP62" i="5"/>
  <c r="JM58" i="5"/>
  <c r="JM92" i="5" s="1"/>
  <c r="JS77" i="5"/>
  <c r="JV77" i="5" s="1"/>
  <c r="JS60" i="5"/>
  <c r="JU60" i="5"/>
  <c r="JS73" i="5"/>
  <c r="JV73" i="5" s="1"/>
  <c r="JS56" i="5"/>
  <c r="JV28" i="5"/>
  <c r="JS31" i="5" s="1"/>
  <c r="JS62" i="5"/>
  <c r="JS79" i="5"/>
  <c r="JV79" i="5" s="1"/>
  <c r="I94" i="6"/>
  <c r="JQ46" i="5"/>
  <c r="JR42" i="5"/>
  <c r="JU42" i="5" s="1"/>
  <c r="JS74" i="5"/>
  <c r="JV74" i="5" s="1"/>
  <c r="JS57" i="5"/>
  <c r="JU62" i="5"/>
  <c r="JR84" i="5" s="1"/>
  <c r="JS76" i="5"/>
  <c r="JV76" i="5" s="1"/>
  <c r="JS59" i="5"/>
  <c r="JS9" i="5"/>
  <c r="JV9" i="5" s="1"/>
  <c r="JV12" i="5" s="1"/>
  <c r="JS15" i="5" s="1"/>
  <c r="JU9" i="5"/>
  <c r="JU12" i="5" s="1"/>
  <c r="JR15" i="5" s="1"/>
  <c r="JM75" i="5"/>
  <c r="JS92" i="5" s="1"/>
  <c r="JV92" i="5" s="1"/>
  <c r="JU98" i="5"/>
  <c r="JR101" i="5" s="1"/>
  <c r="JK97" i="5"/>
  <c r="JS4" i="5"/>
  <c r="JV4" i="5" s="1"/>
  <c r="JV11" i="5" s="1"/>
  <c r="JU4" i="5"/>
  <c r="JU11" i="5" s="1"/>
  <c r="JQ65" i="5"/>
  <c r="I113" i="6" s="1"/>
  <c r="JR80" i="5"/>
  <c r="JR63" i="5"/>
  <c r="J107" i="6" s="1"/>
  <c r="JQ82" i="5"/>
  <c r="JS58" i="5"/>
  <c r="JS75" i="5"/>
  <c r="JV75" i="5" s="1"/>
  <c r="JS78" i="5"/>
  <c r="JV78" i="5" s="1"/>
  <c r="JV81" i="5" s="1"/>
  <c r="JS61" i="5"/>
  <c r="JQ30" i="5"/>
  <c r="JR30" i="5" s="1"/>
  <c r="JS30" i="5" s="1"/>
  <c r="JR11" i="5"/>
  <c r="JS11" i="5" s="1"/>
  <c r="JQ13" i="5"/>
  <c r="JR13" i="5" s="1"/>
  <c r="JS13" i="5" s="1"/>
  <c r="JR64" i="5"/>
  <c r="JR81" i="5"/>
  <c r="JK46" i="5"/>
  <c r="JU57" i="5"/>
  <c r="JR83" i="5" s="1"/>
  <c r="IR59" i="5"/>
  <c r="IR93" i="5" s="1"/>
  <c r="D95" i="6"/>
  <c r="IQ29" i="5"/>
  <c r="IW46" i="5" s="1"/>
  <c r="D94" i="6"/>
  <c r="D109" i="6"/>
  <c r="IV98" i="5"/>
  <c r="IZ29" i="5"/>
  <c r="IW32" i="5" s="1"/>
  <c r="IX61" i="5"/>
  <c r="IX78" i="5"/>
  <c r="JA78" i="5" s="1"/>
  <c r="D106" i="6"/>
  <c r="IV97" i="5"/>
  <c r="IW94" i="5"/>
  <c r="IZ94" i="5" s="1"/>
  <c r="IR77" i="5"/>
  <c r="IX94" i="5" s="1"/>
  <c r="JA94" i="5" s="1"/>
  <c r="IW64" i="5"/>
  <c r="E110" i="6" s="1"/>
  <c r="IW81" i="5"/>
  <c r="IX77" i="5"/>
  <c r="JA77" i="5" s="1"/>
  <c r="IX60" i="5"/>
  <c r="IX56" i="5"/>
  <c r="IX73" i="5"/>
  <c r="JA73" i="5" s="1"/>
  <c r="IW80" i="5"/>
  <c r="IW63" i="5"/>
  <c r="IV82" i="5"/>
  <c r="IV65" i="5"/>
  <c r="IX9" i="5"/>
  <c r="JA9" i="5" s="1"/>
  <c r="JA12" i="5" s="1"/>
  <c r="IX15" i="5" s="1"/>
  <c r="IZ9" i="5"/>
  <c r="IZ12" i="5" s="1"/>
  <c r="IW15" i="5" s="1"/>
  <c r="IQ97" i="5"/>
  <c r="IX74" i="5"/>
  <c r="JA74" i="5" s="1"/>
  <c r="IX57" i="5"/>
  <c r="D107" i="6"/>
  <c r="IZ57" i="5"/>
  <c r="IV30" i="5"/>
  <c r="IW30" i="5" s="1"/>
  <c r="IX30" i="5" s="1"/>
  <c r="IV13" i="5"/>
  <c r="IW11" i="5"/>
  <c r="IX11" i="5" s="1"/>
  <c r="IX75" i="5"/>
  <c r="JA75" i="5" s="1"/>
  <c r="IX58" i="5"/>
  <c r="IX79" i="5"/>
  <c r="JA79" i="5" s="1"/>
  <c r="IX62" i="5"/>
  <c r="IX59" i="5"/>
  <c r="IX76" i="5"/>
  <c r="JA76" i="5" s="1"/>
  <c r="IX4" i="5"/>
  <c r="JA4" i="5" s="1"/>
  <c r="JA11" i="5" s="1"/>
  <c r="IZ4" i="5"/>
  <c r="IZ11" i="5" s="1"/>
  <c r="X55" i="6"/>
  <c r="IB12" i="5"/>
  <c r="IC12" i="5" s="1"/>
  <c r="IF28" i="5"/>
  <c r="IC4" i="5"/>
  <c r="IF4" i="5" s="1"/>
  <c r="IF11" i="5" s="1"/>
  <c r="IC14" i="5" s="1"/>
  <c r="IE4" i="5"/>
  <c r="IE11" i="5" s="1"/>
  <c r="IE60" i="5"/>
  <c r="X69" i="6"/>
  <c r="IA98" i="5"/>
  <c r="HW73" i="5"/>
  <c r="IC90" i="5" s="1"/>
  <c r="IF90" i="5" s="1"/>
  <c r="HW75" i="5"/>
  <c r="IC92" i="5" s="1"/>
  <c r="IF92" i="5" s="1"/>
  <c r="HV81" i="5"/>
  <c r="IB98" i="5" s="1"/>
  <c r="X66" i="6"/>
  <c r="IA97" i="5"/>
  <c r="IA65" i="5"/>
  <c r="X73" i="6" s="1"/>
  <c r="IB80" i="5"/>
  <c r="IB63" i="5"/>
  <c r="Y67" i="6" s="1"/>
  <c r="IA82" i="5"/>
  <c r="IB64" i="5"/>
  <c r="IB81" i="5"/>
  <c r="X70" i="6"/>
  <c r="IC62" i="5"/>
  <c r="IC79" i="5"/>
  <c r="IF79" i="5" s="1"/>
  <c r="IB42" i="5"/>
  <c r="IE42" i="5" s="1"/>
  <c r="IG25" i="5"/>
  <c r="HW25" i="5"/>
  <c r="IC42" i="5" s="1"/>
  <c r="IF42" i="5" s="1"/>
  <c r="IC74" i="5"/>
  <c r="IF74" i="5" s="1"/>
  <c r="IC57" i="5"/>
  <c r="IE57" i="5"/>
  <c r="IC56" i="5"/>
  <c r="IC73" i="5"/>
  <c r="IF73" i="5" s="1"/>
  <c r="IC58" i="5"/>
  <c r="IC75" i="5"/>
  <c r="IF75" i="5" s="1"/>
  <c r="IC59" i="5"/>
  <c r="IC76" i="5"/>
  <c r="IF76" i="5" s="1"/>
  <c r="IC61" i="5"/>
  <c r="IC78" i="5"/>
  <c r="IF78" i="5" s="1"/>
  <c r="HV95" i="5"/>
  <c r="IG95" i="5" s="1"/>
  <c r="X67" i="6"/>
  <c r="IG11" i="5"/>
  <c r="IC9" i="5"/>
  <c r="IF9" i="5" s="1"/>
  <c r="IF12" i="5" s="1"/>
  <c r="IC15" i="5" s="1"/>
  <c r="IE9" i="5"/>
  <c r="IE12" i="5" s="1"/>
  <c r="IB15" i="5" s="1"/>
  <c r="IC77" i="5"/>
  <c r="IF77" i="5" s="1"/>
  <c r="IC60" i="5"/>
  <c r="HW61" i="5"/>
  <c r="HW95" i="5" s="1"/>
  <c r="IE62" i="5"/>
  <c r="IA13" i="5"/>
  <c r="X52" i="6"/>
  <c r="IA30" i="5"/>
  <c r="IB30" i="5" s="1"/>
  <c r="IC30" i="5" s="1"/>
  <c r="IB11" i="5"/>
  <c r="IC11" i="5" s="1"/>
  <c r="HH4" i="5"/>
  <c r="HK4" i="5" s="1"/>
  <c r="HK11" i="5" s="1"/>
  <c r="HH14" i="5" s="1"/>
  <c r="HJ4" i="5"/>
  <c r="HJ11" i="5" s="1"/>
  <c r="HG14" i="5" s="1"/>
  <c r="HJ57" i="5"/>
  <c r="HH9" i="5"/>
  <c r="HK9" i="5" s="1"/>
  <c r="HK12" i="5" s="1"/>
  <c r="HJ9" i="5"/>
  <c r="HJ12" i="5" s="1"/>
  <c r="HG15" i="5" s="1"/>
  <c r="HJ29" i="5"/>
  <c r="HG32" i="5" s="1"/>
  <c r="HH59" i="5"/>
  <c r="HH76" i="5"/>
  <c r="HK76" i="5" s="1"/>
  <c r="HG63" i="5"/>
  <c r="T67" i="6" s="1"/>
  <c r="HF82" i="5"/>
  <c r="HF65" i="5"/>
  <c r="S73" i="6" s="1"/>
  <c r="HG80" i="5"/>
  <c r="HH73" i="5"/>
  <c r="HK73" i="5" s="1"/>
  <c r="HH56" i="5"/>
  <c r="HL11" i="5"/>
  <c r="HL25" i="5"/>
  <c r="HA12" i="5"/>
  <c r="T53" i="6" s="1"/>
  <c r="U53" i="6" s="1"/>
  <c r="HJ56" i="5"/>
  <c r="HH79" i="5"/>
  <c r="HK79" i="5" s="1"/>
  <c r="HH62" i="5"/>
  <c r="S66" i="6"/>
  <c r="HF97" i="5"/>
  <c r="HG42" i="5"/>
  <c r="HJ42" i="5" s="1"/>
  <c r="GZ46" i="5"/>
  <c r="HH61" i="5"/>
  <c r="HH78" i="5"/>
  <c r="HK78" i="5" s="1"/>
  <c r="HK81" i="5" s="1"/>
  <c r="HJ61" i="5"/>
  <c r="HJ64" i="5" s="1"/>
  <c r="HG67" i="5" s="1"/>
  <c r="HB4" i="5"/>
  <c r="HB38" i="5" s="1"/>
  <c r="S69" i="6"/>
  <c r="HF98" i="5"/>
  <c r="HF13" i="5"/>
  <c r="HG11" i="5"/>
  <c r="HH11" i="5" s="1"/>
  <c r="HF30" i="5"/>
  <c r="HG30" i="5" s="1"/>
  <c r="HH30" i="5" s="1"/>
  <c r="HH77" i="5"/>
  <c r="HK77" i="5" s="1"/>
  <c r="HH60" i="5"/>
  <c r="HH58" i="5"/>
  <c r="HH75" i="5"/>
  <c r="HK75" i="5" s="1"/>
  <c r="HJ58" i="5"/>
  <c r="HG12" i="5"/>
  <c r="HH12" i="5" s="1"/>
  <c r="HL15" i="5"/>
  <c r="HN15" i="5" s="1"/>
  <c r="HH74" i="5"/>
  <c r="HK74" i="5" s="1"/>
  <c r="HH57" i="5"/>
  <c r="HA38" i="5"/>
  <c r="HL38" i="5" s="1"/>
  <c r="HJ98" i="5"/>
  <c r="HG101" i="5" s="1"/>
  <c r="U69" i="6" s="1"/>
  <c r="HO15" i="5"/>
  <c r="HP15" i="5" s="1"/>
  <c r="HG81" i="5"/>
  <c r="HG64" i="5"/>
  <c r="GE82" i="5"/>
  <c r="GK98" i="5"/>
  <c r="GL11" i="5"/>
  <c r="GM11" i="5" s="1"/>
  <c r="GK13" i="5"/>
  <c r="GL13" i="5" s="1"/>
  <c r="GM13" i="5" s="1"/>
  <c r="GK30" i="5"/>
  <c r="GL30" i="5" s="1"/>
  <c r="GM30" i="5" s="1"/>
  <c r="GM61" i="5"/>
  <c r="GO61" i="5"/>
  <c r="GM78" i="5"/>
  <c r="GP78" i="5" s="1"/>
  <c r="GP81" i="5" s="1"/>
  <c r="N54" i="6"/>
  <c r="GK46" i="5"/>
  <c r="GM4" i="5"/>
  <c r="GP4" i="5" s="1"/>
  <c r="GP11" i="5" s="1"/>
  <c r="GO4" i="5"/>
  <c r="GO11" i="5" s="1"/>
  <c r="GL14" i="5" s="1"/>
  <c r="GM79" i="5"/>
  <c r="GP79" i="5" s="1"/>
  <c r="GM62" i="5"/>
  <c r="N66" i="6"/>
  <c r="GK97" i="5"/>
  <c r="N51" i="6"/>
  <c r="GK45" i="5"/>
  <c r="GL80" i="5"/>
  <c r="GL63" i="5"/>
  <c r="O67" i="6" s="1"/>
  <c r="GK82" i="5"/>
  <c r="GK65" i="5"/>
  <c r="GM59" i="5"/>
  <c r="GM76" i="5"/>
  <c r="GP76" i="5" s="1"/>
  <c r="GK47" i="5"/>
  <c r="GL31" i="5"/>
  <c r="GQ9" i="5"/>
  <c r="GG9" i="5"/>
  <c r="GG43" i="5" s="1"/>
  <c r="GF43" i="5"/>
  <c r="GQ43" i="5" s="1"/>
  <c r="GM73" i="5"/>
  <c r="GP73" i="5" s="1"/>
  <c r="GM56" i="5"/>
  <c r="GM77" i="5"/>
  <c r="GP77" i="5" s="1"/>
  <c r="GM60" i="5"/>
  <c r="GG74" i="5"/>
  <c r="GM91" i="5" s="1"/>
  <c r="GP91" i="5" s="1"/>
  <c r="GM57" i="5"/>
  <c r="GM74" i="5"/>
  <c r="GP74" i="5" s="1"/>
  <c r="GO57" i="5"/>
  <c r="GO63" i="5" s="1"/>
  <c r="GM58" i="5"/>
  <c r="GM75" i="5"/>
  <c r="GP75" i="5" s="1"/>
  <c r="GO58" i="5"/>
  <c r="GE46" i="5"/>
  <c r="GP28" i="5"/>
  <c r="GM31" i="5" s="1"/>
  <c r="GM9" i="5"/>
  <c r="GP9" i="5" s="1"/>
  <c r="GP12" i="5" s="1"/>
  <c r="GM15" i="5" s="1"/>
  <c r="GO9" i="5"/>
  <c r="GO12" i="5" s="1"/>
  <c r="GL81" i="5"/>
  <c r="GL64" i="5"/>
  <c r="FV97" i="5"/>
  <c r="FR4" i="5"/>
  <c r="FU4" i="5" s="1"/>
  <c r="FU11" i="5" s="1"/>
  <c r="FT4" i="5"/>
  <c r="FT11" i="5" s="1"/>
  <c r="FR74" i="5"/>
  <c r="FU74" i="5" s="1"/>
  <c r="FR57" i="5"/>
  <c r="I66" i="6"/>
  <c r="FP97" i="5"/>
  <c r="FR9" i="5"/>
  <c r="FU9" i="5" s="1"/>
  <c r="FU12" i="5" s="1"/>
  <c r="FR15" i="5" s="1"/>
  <c r="FT9" i="5"/>
  <c r="FT12" i="5" s="1"/>
  <c r="FQ15" i="5" s="1"/>
  <c r="K55" i="6" s="1"/>
  <c r="FJ97" i="5"/>
  <c r="FR59" i="5"/>
  <c r="FR76" i="5"/>
  <c r="FU76" i="5" s="1"/>
  <c r="FQ11" i="5"/>
  <c r="FR11" i="5" s="1"/>
  <c r="FP13" i="5"/>
  <c r="FQ13" i="5" s="1"/>
  <c r="FR13" i="5" s="1"/>
  <c r="FP30" i="5"/>
  <c r="FQ30" i="5" s="1"/>
  <c r="FR30" i="5" s="1"/>
  <c r="FL22" i="5"/>
  <c r="FR39" i="5" s="1"/>
  <c r="FU39" i="5" s="1"/>
  <c r="FV22" i="5"/>
  <c r="FQ39" i="5"/>
  <c r="FT39" i="5" s="1"/>
  <c r="I72" i="6"/>
  <c r="FP99" i="5"/>
  <c r="FR62" i="5"/>
  <c r="FR79" i="5"/>
  <c r="FU79" i="5" s="1"/>
  <c r="FP65" i="5"/>
  <c r="I73" i="6" s="1"/>
  <c r="FQ80" i="5"/>
  <c r="FQ63" i="5"/>
  <c r="FP82" i="5"/>
  <c r="FR78" i="5"/>
  <c r="FU78" i="5" s="1"/>
  <c r="FR61" i="5"/>
  <c r="FT60" i="5"/>
  <c r="FR77" i="5"/>
  <c r="FU77" i="5" s="1"/>
  <c r="FR60" i="5"/>
  <c r="FR56" i="5"/>
  <c r="FR73" i="5"/>
  <c r="FU73" i="5" s="1"/>
  <c r="FU80" i="5" s="1"/>
  <c r="FT29" i="5"/>
  <c r="FQ32" i="5" s="1"/>
  <c r="FT57" i="5"/>
  <c r="FT62" i="5"/>
  <c r="FT61" i="5"/>
  <c r="FQ84" i="5" s="1"/>
  <c r="FQ81" i="5"/>
  <c r="FQ64" i="5"/>
  <c r="I70" i="6"/>
  <c r="FR58" i="5"/>
  <c r="FR75" i="5"/>
  <c r="FU75" i="5" s="1"/>
  <c r="I69" i="6"/>
  <c r="FP98" i="5"/>
  <c r="D72" i="6"/>
  <c r="EU99" i="5"/>
  <c r="EP80" i="5"/>
  <c r="E66" i="6" s="1"/>
  <c r="EP12" i="5"/>
  <c r="E53" i="6" s="1"/>
  <c r="F53" i="6" s="1"/>
  <c r="EO46" i="5"/>
  <c r="EZ28" i="5"/>
  <c r="EZ30" i="5" s="1"/>
  <c r="EY98" i="5"/>
  <c r="EV101" i="5" s="1"/>
  <c r="EO97" i="5"/>
  <c r="EW59" i="5"/>
  <c r="EW76" i="5"/>
  <c r="EZ76" i="5" s="1"/>
  <c r="EP64" i="5"/>
  <c r="E68" i="6" s="1"/>
  <c r="F68" i="6" s="1"/>
  <c r="EP43" i="5"/>
  <c r="FA43" i="5" s="1"/>
  <c r="EU65" i="5"/>
  <c r="D73" i="6" s="1"/>
  <c r="EV80" i="5"/>
  <c r="EU82" i="5"/>
  <c r="EV63" i="5"/>
  <c r="E67" i="6" s="1"/>
  <c r="EW58" i="5"/>
  <c r="EW75" i="5"/>
  <c r="EZ75" i="5" s="1"/>
  <c r="D66" i="6"/>
  <c r="EU97" i="5"/>
  <c r="EU30" i="5"/>
  <c r="EV30" i="5" s="1"/>
  <c r="EW30" i="5" s="1"/>
  <c r="EU13" i="5"/>
  <c r="EV11" i="5"/>
  <c r="EW11" i="5" s="1"/>
  <c r="EW4" i="5"/>
  <c r="EZ4" i="5" s="1"/>
  <c r="EZ11" i="5" s="1"/>
  <c r="EW14" i="5" s="1"/>
  <c r="EY4" i="5"/>
  <c r="EY11" i="5" s="1"/>
  <c r="EV14" i="5" s="1"/>
  <c r="EV83" i="5"/>
  <c r="EW56" i="5"/>
  <c r="EW73" i="5"/>
  <c r="EZ73" i="5" s="1"/>
  <c r="EZ80" i="5" s="1"/>
  <c r="EQ9" i="5"/>
  <c r="EQ43" i="5" s="1"/>
  <c r="EW61" i="5"/>
  <c r="EW78" i="5"/>
  <c r="EZ78" i="5" s="1"/>
  <c r="EW77" i="5"/>
  <c r="EZ77" i="5" s="1"/>
  <c r="EW60" i="5"/>
  <c r="EV12" i="5"/>
  <c r="EW12" i="5" s="1"/>
  <c r="D55" i="6"/>
  <c r="EQ73" i="5"/>
  <c r="EW90" i="5" s="1"/>
  <c r="EZ90" i="5" s="1"/>
  <c r="EW79" i="5"/>
  <c r="EZ79" i="5" s="1"/>
  <c r="EW62" i="5"/>
  <c r="EV81" i="5"/>
  <c r="EV64" i="5"/>
  <c r="EW74" i="5"/>
  <c r="EZ74" i="5" s="1"/>
  <c r="EW57" i="5"/>
  <c r="X32" i="6"/>
  <c r="DZ99" i="5"/>
  <c r="EA44" i="5"/>
  <c r="ED44" i="5" s="1"/>
  <c r="ED46" i="5" s="1"/>
  <c r="EA49" i="5" s="1"/>
  <c r="Z14" i="6" s="1"/>
  <c r="DV27" i="5"/>
  <c r="EB44" i="5" s="1"/>
  <c r="EE44" i="5" s="1"/>
  <c r="EE46" i="5" s="1"/>
  <c r="EB49" i="5" s="1"/>
  <c r="DZ30" i="5"/>
  <c r="EA30" i="5" s="1"/>
  <c r="EB30" i="5" s="1"/>
  <c r="DZ13" i="5"/>
  <c r="EA13" i="5" s="1"/>
  <c r="EB13" i="5" s="1"/>
  <c r="EA11" i="5"/>
  <c r="EB11" i="5" s="1"/>
  <c r="X12" i="6"/>
  <c r="DV74" i="5"/>
  <c r="EB91" i="5" s="1"/>
  <c r="EE91" i="5" s="1"/>
  <c r="EB9" i="5"/>
  <c r="EE9" i="5" s="1"/>
  <c r="EE12" i="5" s="1"/>
  <c r="EB15" i="5" s="1"/>
  <c r="ED9" i="5"/>
  <c r="ED12" i="5" s="1"/>
  <c r="EA15" i="5" s="1"/>
  <c r="EB61" i="5"/>
  <c r="ED61" i="5"/>
  <c r="EB78" i="5"/>
  <c r="EE78" i="5" s="1"/>
  <c r="X29" i="6"/>
  <c r="DZ98" i="5"/>
  <c r="EB73" i="5"/>
  <c r="EE73" i="5" s="1"/>
  <c r="EE80" i="5" s="1"/>
  <c r="EB56" i="5"/>
  <c r="EB4" i="5"/>
  <c r="EE4" i="5" s="1"/>
  <c r="EE11" i="5" s="1"/>
  <c r="ED4" i="5"/>
  <c r="ED11" i="5" s="1"/>
  <c r="EA81" i="5"/>
  <c r="EA64" i="5"/>
  <c r="EA80" i="5"/>
  <c r="DZ65" i="5"/>
  <c r="EA63" i="5"/>
  <c r="DZ82" i="5"/>
  <c r="EB58" i="5"/>
  <c r="EB75" i="5"/>
  <c r="EE75" i="5" s="1"/>
  <c r="DU81" i="5"/>
  <c r="DV81" i="5" s="1"/>
  <c r="EB98" i="5" s="1"/>
  <c r="EB77" i="5"/>
  <c r="EE77" i="5" s="1"/>
  <c r="EB60" i="5"/>
  <c r="EB76" i="5"/>
  <c r="EE76" i="5" s="1"/>
  <c r="EB59" i="5"/>
  <c r="X30" i="6"/>
  <c r="EF29" i="5"/>
  <c r="EF32" i="5" s="1"/>
  <c r="X26" i="6"/>
  <c r="DZ97" i="5"/>
  <c r="EB62" i="5"/>
  <c r="EB79" i="5"/>
  <c r="EE79" i="5" s="1"/>
  <c r="X14" i="6"/>
  <c r="DU80" i="5"/>
  <c r="DV80" i="5" s="1"/>
  <c r="EB97" i="5" s="1"/>
  <c r="ED28" i="5"/>
  <c r="EA31" i="5" s="1"/>
  <c r="EB74" i="5"/>
  <c r="EE74" i="5" s="1"/>
  <c r="ED57" i="5"/>
  <c r="ED63" i="5" s="1"/>
  <c r="EB57" i="5"/>
  <c r="DF64" i="5"/>
  <c r="DF81" i="5"/>
  <c r="S30" i="6"/>
  <c r="DE65" i="5"/>
  <c r="DF80" i="5"/>
  <c r="S27" i="6"/>
  <c r="DF63" i="5"/>
  <c r="DE82" i="5"/>
  <c r="DI28" i="5"/>
  <c r="DI30" i="5" s="1"/>
  <c r="DF33" i="5" s="1"/>
  <c r="DK24" i="5"/>
  <c r="DG9" i="5"/>
  <c r="DJ9" i="5" s="1"/>
  <c r="DJ12" i="5" s="1"/>
  <c r="DG15" i="5" s="1"/>
  <c r="DI9" i="5"/>
  <c r="DI12" i="5" s="1"/>
  <c r="DF15" i="5" s="1"/>
  <c r="DG73" i="5"/>
  <c r="DJ73" i="5" s="1"/>
  <c r="DG56" i="5"/>
  <c r="DE13" i="5"/>
  <c r="DF13" i="5" s="1"/>
  <c r="DG13" i="5" s="1"/>
  <c r="DF11" i="5"/>
  <c r="DG11" i="5" s="1"/>
  <c r="DE30" i="5"/>
  <c r="DF30" i="5" s="1"/>
  <c r="DG30" i="5" s="1"/>
  <c r="DK97" i="5"/>
  <c r="DK100" i="5" s="1"/>
  <c r="DG4" i="5"/>
  <c r="DJ4" i="5" s="1"/>
  <c r="DJ11" i="5" s="1"/>
  <c r="DJ13" i="5" s="1"/>
  <c r="DG16" i="5" s="1"/>
  <c r="DI4" i="5"/>
  <c r="DI11" i="5" s="1"/>
  <c r="CY13" i="5"/>
  <c r="S16" i="6" s="1"/>
  <c r="DG75" i="5"/>
  <c r="DJ75" i="5" s="1"/>
  <c r="DG58" i="5"/>
  <c r="S15" i="6"/>
  <c r="DG76" i="5"/>
  <c r="DJ76" i="5" s="1"/>
  <c r="DG59" i="5"/>
  <c r="DG74" i="5"/>
  <c r="DJ74" i="5" s="1"/>
  <c r="DI57" i="5"/>
  <c r="DG57" i="5"/>
  <c r="DG79" i="5"/>
  <c r="DJ79" i="5" s="1"/>
  <c r="DG62" i="5"/>
  <c r="DI97" i="5"/>
  <c r="DF100" i="5" s="1"/>
  <c r="CZ81" i="5"/>
  <c r="T29" i="6" s="1"/>
  <c r="DK29" i="5"/>
  <c r="DG61" i="5"/>
  <c r="DG78" i="5"/>
  <c r="DJ78" i="5" s="1"/>
  <c r="DG77" i="5"/>
  <c r="DJ77" i="5" s="1"/>
  <c r="DI60" i="5"/>
  <c r="DG60" i="5"/>
  <c r="DF84" i="5"/>
  <c r="S11" i="6"/>
  <c r="DE45" i="5"/>
  <c r="CL4" i="5"/>
  <c r="CO4" i="5" s="1"/>
  <c r="CO11" i="5" s="1"/>
  <c r="CN4" i="5"/>
  <c r="CN11" i="5" s="1"/>
  <c r="N32" i="6"/>
  <c r="CJ99" i="5"/>
  <c r="CD30" i="5"/>
  <c r="CE30" i="5" s="1"/>
  <c r="CL9" i="5"/>
  <c r="CO9" i="5" s="1"/>
  <c r="CO12" i="5" s="1"/>
  <c r="CL15" i="5" s="1"/>
  <c r="CN9" i="5"/>
  <c r="CN12" i="5" s="1"/>
  <c r="CK15" i="5" s="1"/>
  <c r="P15" i="6" s="1"/>
  <c r="N26" i="6"/>
  <c r="CJ97" i="5"/>
  <c r="N12" i="6"/>
  <c r="CJ13" i="5"/>
  <c r="CJ30" i="5"/>
  <c r="CK30" i="5" s="1"/>
  <c r="CL30" i="5" s="1"/>
  <c r="CK11" i="5"/>
  <c r="CL11" i="5" s="1"/>
  <c r="CN98" i="5"/>
  <c r="CK101" i="5" s="1"/>
  <c r="P29" i="6" s="1"/>
  <c r="CK42" i="5"/>
  <c r="CN42" i="5" s="1"/>
  <c r="CP25" i="5"/>
  <c r="CF25" i="5"/>
  <c r="CL42" i="5" s="1"/>
  <c r="CO42" i="5" s="1"/>
  <c r="CP11" i="5"/>
  <c r="CS14" i="5" s="1"/>
  <c r="CT14" i="5" s="1"/>
  <c r="N11" i="6"/>
  <c r="CJ45" i="5"/>
  <c r="CL61" i="5"/>
  <c r="CL78" i="5"/>
  <c r="CO78" i="5" s="1"/>
  <c r="CL73" i="5"/>
  <c r="CO73" i="5" s="1"/>
  <c r="CL56" i="5"/>
  <c r="CD13" i="5"/>
  <c r="N16" i="6" s="1"/>
  <c r="CN56" i="5"/>
  <c r="CL76" i="5"/>
  <c r="CO76" i="5" s="1"/>
  <c r="CL59" i="5"/>
  <c r="CL62" i="5"/>
  <c r="CL79" i="5"/>
  <c r="CO79" i="5" s="1"/>
  <c r="CE11" i="5"/>
  <c r="O10" i="6" s="1"/>
  <c r="P10" i="6" s="1"/>
  <c r="CL58" i="5"/>
  <c r="CL75" i="5"/>
  <c r="CO75" i="5" s="1"/>
  <c r="CD45" i="5"/>
  <c r="CP23" i="5"/>
  <c r="CN61" i="5"/>
  <c r="CN64" i="5" s="1"/>
  <c r="CK67" i="5" s="1"/>
  <c r="CL77" i="5"/>
  <c r="CO77" i="5" s="1"/>
  <c r="CL60" i="5"/>
  <c r="CJ65" i="5"/>
  <c r="N33" i="6" s="1"/>
  <c r="CK80" i="5"/>
  <c r="CK63" i="5"/>
  <c r="O27" i="6" s="1"/>
  <c r="CJ82" i="5"/>
  <c r="CN28" i="5"/>
  <c r="CK31" i="5" s="1"/>
  <c r="CK90" i="5"/>
  <c r="CN90" i="5" s="1"/>
  <c r="CF73" i="5"/>
  <c r="CL90" i="5" s="1"/>
  <c r="CO90" i="5" s="1"/>
  <c r="CK81" i="5"/>
  <c r="CK64" i="5"/>
  <c r="O30" i="6" s="1"/>
  <c r="N14" i="6"/>
  <c r="CJ46" i="5"/>
  <c r="CE80" i="5"/>
  <c r="CF80" i="5" s="1"/>
  <c r="CL97" i="5" s="1"/>
  <c r="CF23" i="5"/>
  <c r="CL40" i="5" s="1"/>
  <c r="CO40" i="5" s="1"/>
  <c r="CL74" i="5"/>
  <c r="CO74" i="5" s="1"/>
  <c r="CN57" i="5"/>
  <c r="CL57" i="5"/>
  <c r="BQ78" i="5"/>
  <c r="BT78" i="5" s="1"/>
  <c r="BQ61" i="5"/>
  <c r="BQ76" i="5"/>
  <c r="BT76" i="5" s="1"/>
  <c r="BQ59" i="5"/>
  <c r="BQ58" i="5"/>
  <c r="BQ75" i="5"/>
  <c r="BT75" i="5" s="1"/>
  <c r="BO65" i="5"/>
  <c r="BP80" i="5"/>
  <c r="BO82" i="5"/>
  <c r="BP63" i="5"/>
  <c r="BQ56" i="5"/>
  <c r="BQ73" i="5"/>
  <c r="BT73" i="5" s="1"/>
  <c r="BP64" i="5"/>
  <c r="BP81" i="5"/>
  <c r="BJ45" i="5"/>
  <c r="I30" i="6"/>
  <c r="BT28" i="5"/>
  <c r="BT30" i="5" s="1"/>
  <c r="BQ33" i="5" s="1"/>
  <c r="BS28" i="5"/>
  <c r="I29" i="6"/>
  <c r="BO98" i="5"/>
  <c r="BQ4" i="5"/>
  <c r="BT4" i="5" s="1"/>
  <c r="BT11" i="5" s="1"/>
  <c r="BQ14" i="5" s="1"/>
  <c r="BS4" i="5"/>
  <c r="BS11" i="5" s="1"/>
  <c r="BS98" i="5"/>
  <c r="BP101" i="5" s="1"/>
  <c r="BS57" i="5"/>
  <c r="BS63" i="5" s="1"/>
  <c r="BP66" i="5" s="1"/>
  <c r="BQ57" i="5"/>
  <c r="BQ74" i="5"/>
  <c r="BT74" i="5" s="1"/>
  <c r="BO30" i="5"/>
  <c r="BP30" i="5" s="1"/>
  <c r="BQ30" i="5" s="1"/>
  <c r="BO13" i="5"/>
  <c r="BP13" i="5" s="1"/>
  <c r="BQ13" i="5" s="1"/>
  <c r="BP11" i="5"/>
  <c r="BQ11" i="5" s="1"/>
  <c r="I32" i="6"/>
  <c r="BO99" i="5"/>
  <c r="I26" i="6"/>
  <c r="BO97" i="5"/>
  <c r="BS61" i="5"/>
  <c r="BQ79" i="5"/>
  <c r="BT79" i="5" s="1"/>
  <c r="BQ62" i="5"/>
  <c r="BQ9" i="5"/>
  <c r="BT9" i="5" s="1"/>
  <c r="BT12" i="5" s="1"/>
  <c r="BS9" i="5"/>
  <c r="BS12" i="5" s="1"/>
  <c r="BP15" i="5" s="1"/>
  <c r="K15" i="6" s="1"/>
  <c r="BQ77" i="5"/>
  <c r="BT77" i="5" s="1"/>
  <c r="BQ60" i="5"/>
  <c r="AZ57" i="5"/>
  <c r="D15" i="6"/>
  <c r="AY56" i="5"/>
  <c r="EI15" i="5"/>
  <c r="EJ15" i="5" s="1"/>
  <c r="EF15" i="5"/>
  <c r="HL13" i="5"/>
  <c r="HO14" i="5"/>
  <c r="HP14" i="5" s="1"/>
  <c r="HL14" i="5"/>
  <c r="KR13" i="5"/>
  <c r="KU14" i="5"/>
  <c r="KV14" i="5" s="1"/>
  <c r="KR14" i="5"/>
  <c r="KS14" i="5" s="1"/>
  <c r="BX15" i="5"/>
  <c r="BY15" i="5" s="1"/>
  <c r="BU15" i="5"/>
  <c r="ED30" i="5"/>
  <c r="EA33" i="5" s="1"/>
  <c r="KP97" i="5"/>
  <c r="CN30" i="5"/>
  <c r="CK33" i="5" s="1"/>
  <c r="GP30" i="5"/>
  <c r="HG31" i="5"/>
  <c r="LH31" i="5"/>
  <c r="FV15" i="5"/>
  <c r="FY15" i="5"/>
  <c r="FZ15" i="5" s="1"/>
  <c r="LH38" i="5"/>
  <c r="LK38" i="5" s="1"/>
  <c r="LM21" i="5"/>
  <c r="BP44" i="5"/>
  <c r="BS44" i="5" s="1"/>
  <c r="BU27" i="5"/>
  <c r="KM43" i="5"/>
  <c r="KP43" i="5" s="1"/>
  <c r="KR26" i="5"/>
  <c r="KR29" i="5" s="1"/>
  <c r="FV61" i="5"/>
  <c r="HG39" i="5"/>
  <c r="HJ39" i="5" s="1"/>
  <c r="HL22" i="5"/>
  <c r="CK38" i="5"/>
  <c r="CN38" i="5" s="1"/>
  <c r="CP21" i="5"/>
  <c r="FA26" i="5"/>
  <c r="FA29" i="5" s="1"/>
  <c r="EV43" i="5"/>
  <c r="EY43" i="5" s="1"/>
  <c r="EY46" i="5" s="1"/>
  <c r="EV49" i="5" s="1"/>
  <c r="HL23" i="5"/>
  <c r="HG40" i="5"/>
  <c r="HJ40" i="5" s="1"/>
  <c r="KM41" i="5"/>
  <c r="KP41" i="5" s="1"/>
  <c r="KR24" i="5"/>
  <c r="LM15" i="5"/>
  <c r="LP15" i="5"/>
  <c r="LQ15" i="5" s="1"/>
  <c r="FA56" i="5"/>
  <c r="IG62" i="5"/>
  <c r="EC47" i="5"/>
  <c r="EF64" i="5"/>
  <c r="DN32" i="5"/>
  <c r="DO32" i="5" s="1"/>
  <c r="DK32" i="5"/>
  <c r="DN49" i="5"/>
  <c r="DO49" i="5" s="1"/>
  <c r="DK49" i="5"/>
  <c r="T14" i="6"/>
  <c r="DF46" i="5"/>
  <c r="DV73" i="5"/>
  <c r="EB90" i="5" s="1"/>
  <c r="EE90" i="5" s="1"/>
  <c r="JV98" i="5"/>
  <c r="JS101" i="5" s="1"/>
  <c r="JM73" i="5"/>
  <c r="JS90" i="5" s="1"/>
  <c r="JV90" i="5" s="1"/>
  <c r="JL90" i="5"/>
  <c r="JW90" i="5" s="1"/>
  <c r="JW56" i="5"/>
  <c r="KU15" i="5"/>
  <c r="KV15" i="5" s="1"/>
  <c r="KR15" i="5"/>
  <c r="IW42" i="5"/>
  <c r="IZ42" i="5" s="1"/>
  <c r="JB25" i="5"/>
  <c r="KM42" i="5"/>
  <c r="KP42" i="5" s="1"/>
  <c r="KR25" i="5"/>
  <c r="GL42" i="5"/>
  <c r="GO42" i="5" s="1"/>
  <c r="GQ25" i="5"/>
  <c r="JB15" i="5"/>
  <c r="JE15" i="5"/>
  <c r="JF15" i="5" s="1"/>
  <c r="IG57" i="5"/>
  <c r="CF10" i="5"/>
  <c r="CF44" i="5" s="1"/>
  <c r="CP10" i="5"/>
  <c r="CP12" i="5" s="1"/>
  <c r="DN15" i="5"/>
  <c r="DO15" i="5" s="1"/>
  <c r="DK15" i="5"/>
  <c r="IB44" i="5"/>
  <c r="IE44" i="5" s="1"/>
  <c r="IE46" i="5" s="1"/>
  <c r="IB49" i="5" s="1"/>
  <c r="IG27" i="5"/>
  <c r="IG29" i="5" s="1"/>
  <c r="IY30" i="5"/>
  <c r="FS65" i="5"/>
  <c r="CM65" i="5"/>
  <c r="BK11" i="5"/>
  <c r="BK45" i="5" s="1"/>
  <c r="CP101" i="5"/>
  <c r="CS101" i="5"/>
  <c r="CT101" i="5" s="1"/>
  <c r="EF97" i="5"/>
  <c r="EF98" i="5"/>
  <c r="FU98" i="5"/>
  <c r="FR101" i="5" s="1"/>
  <c r="JM56" i="5"/>
  <c r="JM90" i="5" s="1"/>
  <c r="LC78" i="5"/>
  <c r="LI95" i="5" s="1"/>
  <c r="LL95" i="5" s="1"/>
  <c r="EF23" i="5"/>
  <c r="EA40" i="5"/>
  <c r="ED40" i="5" s="1"/>
  <c r="BU62" i="5"/>
  <c r="BU64" i="5" s="1"/>
  <c r="FQ38" i="5"/>
  <c r="FT38" i="5" s="1"/>
  <c r="FV21" i="5"/>
  <c r="FA62" i="5"/>
  <c r="EV42" i="5"/>
  <c r="EY42" i="5" s="1"/>
  <c r="FA25" i="5"/>
  <c r="JB61" i="5"/>
  <c r="JL96" i="5"/>
  <c r="JW96" i="5" s="1"/>
  <c r="JW62" i="5"/>
  <c r="IW40" i="5"/>
  <c r="IZ40" i="5" s="1"/>
  <c r="JB23" i="5"/>
  <c r="JL93" i="5"/>
  <c r="JW93" i="5" s="1"/>
  <c r="JW59" i="5"/>
  <c r="EA39" i="5"/>
  <c r="ED39" i="5" s="1"/>
  <c r="EF22" i="5"/>
  <c r="CP61" i="5"/>
  <c r="HI65" i="5"/>
  <c r="IW31" i="5"/>
  <c r="GQ64" i="5"/>
  <c r="ID65" i="5"/>
  <c r="O14" i="6"/>
  <c r="CK46" i="5"/>
  <c r="T66" i="6"/>
  <c r="HG97" i="5"/>
  <c r="BU57" i="5"/>
  <c r="DJ30" i="5"/>
  <c r="DG33" i="5" s="1"/>
  <c r="DG31" i="5"/>
  <c r="CK84" i="5"/>
  <c r="BR65" i="5"/>
  <c r="JA29" i="5"/>
  <c r="IX32" i="5" s="1"/>
  <c r="DK63" i="5"/>
  <c r="DV8" i="5"/>
  <c r="DV42" i="5" s="1"/>
  <c r="EF8" i="5"/>
  <c r="EF11" i="5" s="1"/>
  <c r="JW61" i="5"/>
  <c r="KR59" i="5"/>
  <c r="KR63" i="5" s="1"/>
  <c r="GL15" i="5"/>
  <c r="DK64" i="5"/>
  <c r="CF9" i="5"/>
  <c r="CF43" i="5" s="1"/>
  <c r="DA6" i="5"/>
  <c r="DA40" i="5" s="1"/>
  <c r="DV58" i="5"/>
  <c r="DV92" i="5" s="1"/>
  <c r="HL98" i="5"/>
  <c r="GQ57" i="5"/>
  <c r="FQ41" i="5"/>
  <c r="FT41" i="5" s="1"/>
  <c r="FV24" i="5"/>
  <c r="JM8" i="5"/>
  <c r="JM42" i="5" s="1"/>
  <c r="JW8" i="5"/>
  <c r="JW11" i="5" s="1"/>
  <c r="KH27" i="5"/>
  <c r="KN44" i="5" s="1"/>
  <c r="KQ44" i="5" s="1"/>
  <c r="KM44" i="5"/>
  <c r="KP44" i="5" s="1"/>
  <c r="KR27" i="5"/>
  <c r="JB60" i="5"/>
  <c r="DH47" i="5"/>
  <c r="HL64" i="5"/>
  <c r="CO29" i="5"/>
  <c r="CL32" i="5" s="1"/>
  <c r="FS30" i="5"/>
  <c r="DH99" i="5"/>
  <c r="DH65" i="5"/>
  <c r="EV84" i="5"/>
  <c r="EY64" i="5"/>
  <c r="EV67" i="5" s="1"/>
  <c r="IF29" i="5"/>
  <c r="IC32" i="5" s="1"/>
  <c r="E106" i="6"/>
  <c r="IW97" i="5"/>
  <c r="Y66" i="6"/>
  <c r="IB97" i="5"/>
  <c r="CP60" i="5"/>
  <c r="HL57" i="5"/>
  <c r="T11" i="6"/>
  <c r="DF45" i="5"/>
  <c r="IB38" i="5"/>
  <c r="IE38" i="5" s="1"/>
  <c r="IG21" i="5"/>
  <c r="EP44" i="5"/>
  <c r="FA44" i="5" s="1"/>
  <c r="FA10" i="5"/>
  <c r="IX31" i="5"/>
  <c r="JW26" i="5"/>
  <c r="JW29" i="5" s="1"/>
  <c r="JR43" i="5"/>
  <c r="JU43" i="5" s="1"/>
  <c r="JU46" i="5" s="1"/>
  <c r="JR49" i="5" s="1"/>
  <c r="K94" i="6" s="1"/>
  <c r="GG10" i="5"/>
  <c r="GG44" i="5" s="1"/>
  <c r="GQ10" i="5"/>
  <c r="IE28" i="5"/>
  <c r="J26" i="6"/>
  <c r="BP97" i="5"/>
  <c r="CE43" i="5"/>
  <c r="CP43" i="5" s="1"/>
  <c r="CZ40" i="5"/>
  <c r="DK40" i="5" s="1"/>
  <c r="DK45" i="5" s="1"/>
  <c r="J66" i="6"/>
  <c r="FQ97" i="5"/>
  <c r="HG44" i="5"/>
  <c r="HJ44" i="5" s="1"/>
  <c r="HL27" i="5"/>
  <c r="FQ43" i="5"/>
  <c r="FT43" i="5" s="1"/>
  <c r="FV26" i="5"/>
  <c r="LH42" i="5"/>
  <c r="LK42" i="5" s="1"/>
  <c r="LM25" i="5"/>
  <c r="IB41" i="5"/>
  <c r="IE41" i="5" s="1"/>
  <c r="IG24" i="5"/>
  <c r="LM57" i="5"/>
  <c r="CK44" i="5"/>
  <c r="CN44" i="5" s="1"/>
  <c r="CP27" i="5"/>
  <c r="GQ58" i="5"/>
  <c r="JL43" i="5"/>
  <c r="JW43" i="5" s="1"/>
  <c r="JW9" i="5"/>
  <c r="JW12" i="5" s="1"/>
  <c r="IR76" i="5"/>
  <c r="IX93" i="5" s="1"/>
  <c r="JA93" i="5" s="1"/>
  <c r="IW93" i="5"/>
  <c r="IZ93" i="5" s="1"/>
  <c r="HI47" i="5"/>
  <c r="AW65" i="5"/>
  <c r="GM14" i="5"/>
  <c r="CK32" i="5"/>
  <c r="FT28" i="5"/>
  <c r="FT64" i="5"/>
  <c r="FQ67" i="5" s="1"/>
  <c r="EX99" i="5"/>
  <c r="DF39" i="5"/>
  <c r="DI39" i="5" s="1"/>
  <c r="DI45" i="5" s="1"/>
  <c r="DF48" i="5" s="1"/>
  <c r="DK22" i="5"/>
  <c r="LL30" i="5"/>
  <c r="LI33" i="5" s="1"/>
  <c r="LI31" i="5"/>
  <c r="DJ46" i="5"/>
  <c r="DG49" i="5" s="1"/>
  <c r="BP42" i="5"/>
  <c r="BS42" i="5" s="1"/>
  <c r="BU25" i="5"/>
  <c r="DG14" i="5"/>
  <c r="FQ44" i="5"/>
  <c r="FT44" i="5" s="1"/>
  <c r="FV27" i="5"/>
  <c r="IB39" i="5"/>
  <c r="IE39" i="5" s="1"/>
  <c r="IG22" i="5"/>
  <c r="KR61" i="5"/>
  <c r="EF58" i="5"/>
  <c r="LH39" i="5"/>
  <c r="LK39" i="5" s="1"/>
  <c r="LM22" i="5"/>
  <c r="BU26" i="5"/>
  <c r="BP43" i="5"/>
  <c r="BS43" i="5" s="1"/>
  <c r="FA23" i="5"/>
  <c r="EV40" i="5"/>
  <c r="EY40" i="5" s="1"/>
  <c r="GL38" i="5"/>
  <c r="GO38" i="5" s="1"/>
  <c r="GQ21" i="5"/>
  <c r="EV41" i="5"/>
  <c r="EY41" i="5" s="1"/>
  <c r="FA24" i="5"/>
  <c r="DK101" i="5"/>
  <c r="DN101" i="5"/>
  <c r="DO101" i="5" s="1"/>
  <c r="DV76" i="5"/>
  <c r="EB93" i="5" s="1"/>
  <c r="EE93" i="5" s="1"/>
  <c r="HB57" i="5"/>
  <c r="HB91" i="5" s="1"/>
  <c r="KR97" i="5"/>
  <c r="T109" i="6"/>
  <c r="LH98" i="5"/>
  <c r="IW39" i="5"/>
  <c r="IZ39" i="5" s="1"/>
  <c r="IZ45" i="5" s="1"/>
  <c r="JB22" i="5"/>
  <c r="HL26" i="5"/>
  <c r="HL29" i="5" s="1"/>
  <c r="HG43" i="5"/>
  <c r="HJ43" i="5" s="1"/>
  <c r="IW41" i="5"/>
  <c r="IZ41" i="5" s="1"/>
  <c r="JB24" i="5"/>
  <c r="BP38" i="5"/>
  <c r="BS38" i="5" s="1"/>
  <c r="BU21" i="5"/>
  <c r="HV43" i="5"/>
  <c r="IG43" i="5" s="1"/>
  <c r="IG46" i="5" s="1"/>
  <c r="IG9" i="5"/>
  <c r="IG12" i="5" s="1"/>
  <c r="IG56" i="5"/>
  <c r="GL43" i="5"/>
  <c r="GO43" i="5" s="1"/>
  <c r="GQ26" i="5"/>
  <c r="FL60" i="5"/>
  <c r="FL94" i="5" s="1"/>
  <c r="FV60" i="5"/>
  <c r="FS47" i="5"/>
  <c r="JU29" i="5"/>
  <c r="JR32" i="5" s="1"/>
  <c r="BP84" i="5"/>
  <c r="BS64" i="5"/>
  <c r="EX65" i="5"/>
  <c r="HI30" i="5"/>
  <c r="KO65" i="5"/>
  <c r="AW99" i="5"/>
  <c r="JT99" i="5"/>
  <c r="CK43" i="5"/>
  <c r="CN43" i="5" s="1"/>
  <c r="CP26" i="5"/>
  <c r="GL44" i="5"/>
  <c r="GO44" i="5" s="1"/>
  <c r="GQ27" i="5"/>
  <c r="HB59" i="5"/>
  <c r="HB93" i="5" s="1"/>
  <c r="HL59" i="5"/>
  <c r="IC31" i="5"/>
  <c r="GN30" i="5"/>
  <c r="IG59" i="5"/>
  <c r="FV56" i="5"/>
  <c r="CK97" i="5"/>
  <c r="JW45" i="5"/>
  <c r="JZ48" i="5" s="1"/>
  <c r="KA48" i="5" s="1"/>
  <c r="HG38" i="5"/>
  <c r="HJ38" i="5" s="1"/>
  <c r="HL21" i="5"/>
  <c r="JR41" i="5"/>
  <c r="JU41" i="5" s="1"/>
  <c r="JU45" i="5" s="1"/>
  <c r="JW24" i="5"/>
  <c r="JW28" i="5" s="1"/>
  <c r="LM26" i="5"/>
  <c r="LM29" i="5" s="1"/>
  <c r="LH43" i="5"/>
  <c r="LK43" i="5" s="1"/>
  <c r="IZ64" i="5"/>
  <c r="IW67" i="5" s="1"/>
  <c r="F110" i="6" s="1"/>
  <c r="IW84" i="5"/>
  <c r="IE29" i="5"/>
  <c r="IB32" i="5" s="1"/>
  <c r="O11" i="6"/>
  <c r="CK45" i="5"/>
  <c r="EQ10" i="5"/>
  <c r="EQ44" i="5" s="1"/>
  <c r="HA91" i="5"/>
  <c r="HL91" i="5" s="1"/>
  <c r="HA93" i="5"/>
  <c r="HL93" i="5" s="1"/>
  <c r="J109" i="6"/>
  <c r="JR98" i="5"/>
  <c r="FA12" i="5"/>
  <c r="LM62" i="5"/>
  <c r="FV59" i="5"/>
  <c r="DI64" i="5"/>
  <c r="DF67" i="5" s="1"/>
  <c r="BR47" i="5"/>
  <c r="EX30" i="5"/>
  <c r="IZ98" i="5"/>
  <c r="IW101" i="5" s="1"/>
  <c r="F109" i="6" s="1"/>
  <c r="IB84" i="5"/>
  <c r="IE64" i="5"/>
  <c r="IB67" i="5" s="1"/>
  <c r="Z70" i="6" s="1"/>
  <c r="EA32" i="5"/>
  <c r="IY65" i="5"/>
  <c r="J29" i="6"/>
  <c r="BP98" i="5"/>
  <c r="DK99" i="5"/>
  <c r="BP41" i="5"/>
  <c r="BS41" i="5" s="1"/>
  <c r="BU24" i="5"/>
  <c r="EA42" i="5"/>
  <c r="ED42" i="5" s="1"/>
  <c r="EF25" i="5"/>
  <c r="CP57" i="5"/>
  <c r="T106" i="6"/>
  <c r="LH97" i="5"/>
  <c r="GQ56" i="5"/>
  <c r="FR31" i="5"/>
  <c r="O51" i="6"/>
  <c r="GL45" i="5"/>
  <c r="HL56" i="5"/>
  <c r="EB14" i="5"/>
  <c r="IR73" i="5"/>
  <c r="IX90" i="5" s="1"/>
  <c r="JA90" i="5" s="1"/>
  <c r="FQ42" i="5"/>
  <c r="FT42" i="5" s="1"/>
  <c r="FV25" i="5"/>
  <c r="DA78" i="5"/>
  <c r="DG95" i="5" s="1"/>
  <c r="DJ95" i="5" s="1"/>
  <c r="DF95" i="5"/>
  <c r="DI95" i="5" s="1"/>
  <c r="KM40" i="5"/>
  <c r="KP40" i="5" s="1"/>
  <c r="KR23" i="5"/>
  <c r="KR28" i="5" s="1"/>
  <c r="JT65" i="5"/>
  <c r="BJ91" i="5"/>
  <c r="BU91" i="5" s="1"/>
  <c r="J69" i="6"/>
  <c r="FQ98" i="5"/>
  <c r="GQ98" i="5"/>
  <c r="KH23" i="5"/>
  <c r="KN40" i="5" s="1"/>
  <c r="KQ40" i="5" s="1"/>
  <c r="KQ45" i="5" s="1"/>
  <c r="KN48" i="5" s="1"/>
  <c r="KH78" i="5"/>
  <c r="KN95" i="5" s="1"/>
  <c r="KQ95" i="5" s="1"/>
  <c r="KQ98" i="5" s="1"/>
  <c r="KN101" i="5" s="1"/>
  <c r="IG23" i="5"/>
  <c r="IB40" i="5"/>
  <c r="IE40" i="5" s="1"/>
  <c r="LH44" i="5"/>
  <c r="LK44" i="5" s="1"/>
  <c r="LM27" i="5"/>
  <c r="LB40" i="5"/>
  <c r="LM40" i="5" s="1"/>
  <c r="LM6" i="5"/>
  <c r="LM11" i="5" s="1"/>
  <c r="BU56" i="5"/>
  <c r="JW60" i="5"/>
  <c r="FV62" i="5"/>
  <c r="LC56" i="5"/>
  <c r="LC90" i="5" s="1"/>
  <c r="LM56" i="5"/>
  <c r="IQ92" i="5"/>
  <c r="JB92" i="5" s="1"/>
  <c r="JB97" i="5" s="1"/>
  <c r="JB58" i="5"/>
  <c r="LH84" i="5"/>
  <c r="LK64" i="5"/>
  <c r="LH67" i="5" s="1"/>
  <c r="EV32" i="5"/>
  <c r="GN65" i="5"/>
  <c r="BR99" i="5"/>
  <c r="EE29" i="5"/>
  <c r="EB32" i="5" s="1"/>
  <c r="EC65" i="5"/>
  <c r="FK38" i="5"/>
  <c r="FV38" i="5" s="1"/>
  <c r="GF38" i="5"/>
  <c r="GQ38" i="5" s="1"/>
  <c r="GQ4" i="5"/>
  <c r="GQ11" i="5" s="1"/>
  <c r="FL4" i="5"/>
  <c r="FL38" i="5" s="1"/>
  <c r="BU13" i="5"/>
  <c r="BU14" i="5"/>
  <c r="BX14" i="5"/>
  <c r="BY14" i="5" s="1"/>
  <c r="FV13" i="5"/>
  <c r="FY14" i="5"/>
  <c r="FZ14" i="5" s="1"/>
  <c r="FV14" i="5"/>
  <c r="GG4" i="5"/>
  <c r="GG38" i="5" s="1"/>
  <c r="FA14" i="5"/>
  <c r="FD14" i="5"/>
  <c r="FE14" i="5" s="1"/>
  <c r="IQ38" i="5"/>
  <c r="JB38" i="5" s="1"/>
  <c r="JB4" i="5"/>
  <c r="JB11" i="5" s="1"/>
  <c r="KP30" i="5"/>
  <c r="KM33" i="5" s="1"/>
  <c r="KM31" i="5"/>
  <c r="HK30" i="5"/>
  <c r="HH31" i="5"/>
  <c r="EY65" i="5"/>
  <c r="Y10" i="6"/>
  <c r="Z10" i="6" s="1"/>
  <c r="DU45" i="5"/>
  <c r="DV11" i="5"/>
  <c r="T10" i="6"/>
  <c r="U10" i="6" s="1"/>
  <c r="CZ45" i="5"/>
  <c r="DA11" i="5"/>
  <c r="DA45" i="5" s="1"/>
  <c r="HW5" i="5"/>
  <c r="HW39" i="5" s="1"/>
  <c r="HV39" i="5"/>
  <c r="IG39" i="5" s="1"/>
  <c r="FK96" i="5"/>
  <c r="FV96" i="5" s="1"/>
  <c r="GZ82" i="5"/>
  <c r="F94" i="6"/>
  <c r="LA13" i="5"/>
  <c r="S96" i="6" s="1"/>
  <c r="GF12" i="5"/>
  <c r="O53" i="6" s="1"/>
  <c r="P53" i="6" s="1"/>
  <c r="HU46" i="5"/>
  <c r="HW79" i="5"/>
  <c r="IC96" i="5" s="1"/>
  <c r="IF96" i="5" s="1"/>
  <c r="AV12" i="5"/>
  <c r="CE44" i="5"/>
  <c r="CP44" i="5" s="1"/>
  <c r="FL62" i="5"/>
  <c r="FL96" i="5" s="1"/>
  <c r="BI13" i="5"/>
  <c r="I16" i="6" s="1"/>
  <c r="EO13" i="5"/>
  <c r="D56" i="6" s="1"/>
  <c r="IP98" i="5"/>
  <c r="JL12" i="5"/>
  <c r="J93" i="6" s="1"/>
  <c r="K93" i="6" s="1"/>
  <c r="JM9" i="5"/>
  <c r="JM43" i="5" s="1"/>
  <c r="LC57" i="5"/>
  <c r="LC91" i="5" s="1"/>
  <c r="LC62" i="5"/>
  <c r="LC96" i="5" s="1"/>
  <c r="HW62" i="5"/>
  <c r="HW96" i="5" s="1"/>
  <c r="JM62" i="5"/>
  <c r="JM96" i="5" s="1"/>
  <c r="JL29" i="5"/>
  <c r="JM29" i="5" s="1"/>
  <c r="JS46" i="5" s="1"/>
  <c r="HW27" i="5"/>
  <c r="IC44" i="5" s="1"/>
  <c r="IF44" i="5" s="1"/>
  <c r="IF46" i="5" s="1"/>
  <c r="IC49" i="5" s="1"/>
  <c r="HW9" i="5"/>
  <c r="HW43" i="5" s="1"/>
  <c r="KF97" i="5"/>
  <c r="T107" i="6"/>
  <c r="GG26" i="5"/>
  <c r="GM43" i="5" s="1"/>
  <c r="GP43" i="5" s="1"/>
  <c r="HA81" i="5"/>
  <c r="KF65" i="5"/>
  <c r="N111" i="6" s="1"/>
  <c r="CE12" i="5"/>
  <c r="GF80" i="5"/>
  <c r="HU97" i="5"/>
  <c r="JL63" i="5"/>
  <c r="J105" i="6" s="1"/>
  <c r="K105" i="6" s="1"/>
  <c r="KG29" i="5"/>
  <c r="KH29" i="5" s="1"/>
  <c r="KN46" i="5" s="1"/>
  <c r="KG63" i="5"/>
  <c r="O105" i="6" s="1"/>
  <c r="P105" i="6" s="1"/>
  <c r="LC79" i="5"/>
  <c r="LI96" i="5" s="1"/>
  <c r="LL96" i="5" s="1"/>
  <c r="BJ90" i="5"/>
  <c r="BU90" i="5" s="1"/>
  <c r="CD46" i="5"/>
  <c r="EO65" i="5"/>
  <c r="D71" i="6" s="1"/>
  <c r="HW59" i="5"/>
  <c r="HW93" i="5" s="1"/>
  <c r="HV63" i="5"/>
  <c r="Y65" i="6" s="1"/>
  <c r="Z65" i="6" s="1"/>
  <c r="IP82" i="5"/>
  <c r="IR4" i="5"/>
  <c r="IR38" i="5" s="1"/>
  <c r="JK13" i="5"/>
  <c r="I96" i="6" s="1"/>
  <c r="LB90" i="5"/>
  <c r="LM90" i="5" s="1"/>
  <c r="LM97" i="5" s="1"/>
  <c r="AX28" i="5"/>
  <c r="AU31" i="5" s="1"/>
  <c r="LA46" i="5"/>
  <c r="HV96" i="5"/>
  <c r="IG96" i="5" s="1"/>
  <c r="LB12" i="5"/>
  <c r="T93" i="6" s="1"/>
  <c r="U93" i="6" s="1"/>
  <c r="AX10" i="5"/>
  <c r="AX12" i="5" s="1"/>
  <c r="AU15" i="5" s="1"/>
  <c r="BK56" i="5"/>
  <c r="BK90" i="5" s="1"/>
  <c r="BI46" i="5"/>
  <c r="JM59" i="5"/>
  <c r="JM93" i="5" s="1"/>
  <c r="EO98" i="5"/>
  <c r="GF11" i="5"/>
  <c r="GF44" i="5"/>
  <c r="GQ44" i="5" s="1"/>
  <c r="GF29" i="5"/>
  <c r="E107" i="6"/>
  <c r="K95" i="6"/>
  <c r="T110" i="6"/>
  <c r="KF98" i="5"/>
  <c r="BJ12" i="5"/>
  <c r="BJ46" i="5" s="1"/>
  <c r="CF75" i="5"/>
  <c r="CL92" i="5" s="1"/>
  <c r="CO92" i="5" s="1"/>
  <c r="HV12" i="5"/>
  <c r="KG64" i="5"/>
  <c r="O108" i="6" s="1"/>
  <c r="P108" i="6" s="1"/>
  <c r="S10" i="6"/>
  <c r="CY45" i="5"/>
  <c r="GE13" i="5"/>
  <c r="N56" i="6" s="1"/>
  <c r="KF30" i="5"/>
  <c r="IQ81" i="5"/>
  <c r="IR81" i="5" s="1"/>
  <c r="IX98" i="5" s="1"/>
  <c r="AX29" i="5"/>
  <c r="AU32" i="5" s="1"/>
  <c r="JK65" i="5"/>
  <c r="I111" i="6" s="1"/>
  <c r="FL56" i="5"/>
  <c r="FL90" i="5" s="1"/>
  <c r="BK25" i="5"/>
  <c r="BQ42" i="5" s="1"/>
  <c r="BT42" i="5" s="1"/>
  <c r="AO28" i="5"/>
  <c r="D11" i="6"/>
  <c r="AT45" i="5"/>
  <c r="HW24" i="5"/>
  <c r="IC41" i="5" s="1"/>
  <c r="IF41" i="5" s="1"/>
  <c r="N106" i="6"/>
  <c r="KG80" i="5"/>
  <c r="KH80" i="5" s="1"/>
  <c r="KN97" i="5" s="1"/>
  <c r="KF82" i="5"/>
  <c r="KG82" i="5" s="1"/>
  <c r="FL76" i="5"/>
  <c r="FR93" i="5" s="1"/>
  <c r="FU93" i="5" s="1"/>
  <c r="I95" i="6"/>
  <c r="IR29" i="5"/>
  <c r="IX46" i="5" s="1"/>
  <c r="GG79" i="5"/>
  <c r="GM96" i="5" s="1"/>
  <c r="GP96" i="5" s="1"/>
  <c r="GG25" i="5"/>
  <c r="GM42" i="5" s="1"/>
  <c r="GP42" i="5" s="1"/>
  <c r="J55" i="6"/>
  <c r="DV23" i="5"/>
  <c r="EB40" i="5" s="1"/>
  <c r="EE40" i="5" s="1"/>
  <c r="S51" i="6"/>
  <c r="HA28" i="5"/>
  <c r="HG45" i="5" s="1"/>
  <c r="GZ30" i="5"/>
  <c r="HF47" i="5" s="1"/>
  <c r="DA74" i="5"/>
  <c r="DG91" i="5" s="1"/>
  <c r="DJ91" i="5" s="1"/>
  <c r="DJ97" i="5" s="1"/>
  <c r="N65" i="6"/>
  <c r="GE97" i="5"/>
  <c r="GF63" i="5"/>
  <c r="AO42" i="5"/>
  <c r="AZ42" i="5" s="1"/>
  <c r="AZ8" i="5"/>
  <c r="AP8" i="5"/>
  <c r="AP42" i="5" s="1"/>
  <c r="IR75" i="5"/>
  <c r="IX92" i="5" s="1"/>
  <c r="JA92" i="5" s="1"/>
  <c r="KH61" i="5"/>
  <c r="KH95" i="5" s="1"/>
  <c r="KG95" i="5"/>
  <c r="KR95" i="5" s="1"/>
  <c r="KR98" i="5" s="1"/>
  <c r="N52" i="6"/>
  <c r="GE65" i="5"/>
  <c r="GF65" i="5" s="1"/>
  <c r="O71" i="6" s="1"/>
  <c r="P71" i="6" s="1"/>
  <c r="FL24" i="5"/>
  <c r="FR41" i="5" s="1"/>
  <c r="FU41" i="5" s="1"/>
  <c r="AO64" i="5"/>
  <c r="D28" i="6"/>
  <c r="AN98" i="5"/>
  <c r="HW57" i="5"/>
  <c r="HW91" i="5" s="1"/>
  <c r="HV91" i="5"/>
  <c r="IG91" i="5" s="1"/>
  <c r="IG97" i="5" s="1"/>
  <c r="AP78" i="5"/>
  <c r="AV95" i="5" s="1"/>
  <c r="AY95" i="5" s="1"/>
  <c r="AU95" i="5"/>
  <c r="AX95" i="5" s="1"/>
  <c r="FL61" i="5"/>
  <c r="FL95" i="5" s="1"/>
  <c r="FK95" i="5"/>
  <c r="FV95" i="5" s="1"/>
  <c r="EQ76" i="5"/>
  <c r="EW93" i="5" s="1"/>
  <c r="EZ93" i="5" s="1"/>
  <c r="EQ77" i="5"/>
  <c r="EW94" i="5" s="1"/>
  <c r="EZ94" i="5" s="1"/>
  <c r="HW74" i="5"/>
  <c r="IC91" i="5" s="1"/>
  <c r="IF91" i="5" s="1"/>
  <c r="I14" i="6"/>
  <c r="BJ29" i="5"/>
  <c r="BP46" i="5" s="1"/>
  <c r="EQ62" i="5"/>
  <c r="EQ96" i="5" s="1"/>
  <c r="EP96" i="5"/>
  <c r="FA96" i="5" s="1"/>
  <c r="FA98" i="5" s="1"/>
  <c r="DV7" i="5"/>
  <c r="DV41" i="5" s="1"/>
  <c r="AP27" i="5"/>
  <c r="AV44" i="5" s="1"/>
  <c r="AY44" i="5" s="1"/>
  <c r="AU44" i="5"/>
  <c r="AX44" i="5" s="1"/>
  <c r="AZ27" i="5"/>
  <c r="IR79" i="5"/>
  <c r="IX96" i="5" s="1"/>
  <c r="JA96" i="5" s="1"/>
  <c r="JA98" i="5" s="1"/>
  <c r="IX101" i="5" s="1"/>
  <c r="HW21" i="5"/>
  <c r="IC38" i="5" s="1"/>
  <c r="IF38" i="5" s="1"/>
  <c r="AU64" i="5"/>
  <c r="E30" i="6" s="1"/>
  <c r="D30" i="6"/>
  <c r="I67" i="6"/>
  <c r="AO92" i="5"/>
  <c r="AZ92" i="5" s="1"/>
  <c r="AZ58" i="5"/>
  <c r="AP58" i="5"/>
  <c r="AP92" i="5" s="1"/>
  <c r="JM60" i="5"/>
  <c r="JM94" i="5" s="1"/>
  <c r="JL94" i="5"/>
  <c r="JW94" i="5" s="1"/>
  <c r="CF27" i="5"/>
  <c r="CL44" i="5" s="1"/>
  <c r="CO44" i="5" s="1"/>
  <c r="JM61" i="5"/>
  <c r="JM95" i="5" s="1"/>
  <c r="JL95" i="5"/>
  <c r="JW95" i="5" s="1"/>
  <c r="JW98" i="5" s="1"/>
  <c r="I108" i="6"/>
  <c r="JL64" i="5"/>
  <c r="JK98" i="5"/>
  <c r="I51" i="6"/>
  <c r="FJ30" i="5"/>
  <c r="FP47" i="5" s="1"/>
  <c r="FK28" i="5"/>
  <c r="FQ45" i="5" s="1"/>
  <c r="BK24" i="5"/>
  <c r="BQ41" i="5" s="1"/>
  <c r="BT41" i="5" s="1"/>
  <c r="LC25" i="5"/>
  <c r="LI42" i="5" s="1"/>
  <c r="LL42" i="5" s="1"/>
  <c r="D67" i="6"/>
  <c r="DA22" i="5"/>
  <c r="DG39" i="5" s="1"/>
  <c r="DJ39" i="5" s="1"/>
  <c r="DJ45" i="5" s="1"/>
  <c r="DG48" i="5" s="1"/>
  <c r="LB41" i="5"/>
  <c r="LM41" i="5" s="1"/>
  <c r="LC7" i="5"/>
  <c r="LC41" i="5" s="1"/>
  <c r="D111" i="6"/>
  <c r="IP99" i="5"/>
  <c r="IQ65" i="5"/>
  <c r="E111" i="6" s="1"/>
  <c r="F111" i="6" s="1"/>
  <c r="DV22" i="5"/>
  <c r="EB39" i="5" s="1"/>
  <c r="EE39" i="5" s="1"/>
  <c r="KH26" i="5"/>
  <c r="KN43" i="5" s="1"/>
  <c r="KQ43" i="5" s="1"/>
  <c r="AU29" i="5"/>
  <c r="AV29" i="5" s="1"/>
  <c r="AZ59" i="5"/>
  <c r="AO93" i="5"/>
  <c r="AZ93" i="5" s="1"/>
  <c r="AP59" i="5"/>
  <c r="AP93" i="5" s="1"/>
  <c r="IR10" i="5"/>
  <c r="IR44" i="5" s="1"/>
  <c r="IQ44" i="5"/>
  <c r="JB44" i="5" s="1"/>
  <c r="JB46" i="5" s="1"/>
  <c r="N67" i="6"/>
  <c r="N73" i="6"/>
  <c r="C33" i="6"/>
  <c r="C113" i="6"/>
  <c r="C73" i="6"/>
  <c r="FL21" i="5"/>
  <c r="FR38" i="5" s="1"/>
  <c r="FU38" i="5" s="1"/>
  <c r="K29" i="6"/>
  <c r="DU41" i="5"/>
  <c r="EF41" i="5" s="1"/>
  <c r="I50" i="6"/>
  <c r="FJ45" i="5"/>
  <c r="FK11" i="5"/>
  <c r="S12" i="6"/>
  <c r="HA40" i="5"/>
  <c r="HL40" i="5" s="1"/>
  <c r="HB6" i="5"/>
  <c r="HB40" i="5" s="1"/>
  <c r="FL75" i="5"/>
  <c r="FR92" i="5" s="1"/>
  <c r="FU92" i="5" s="1"/>
  <c r="AU28" i="5"/>
  <c r="AV28" i="5" s="1"/>
  <c r="O12" i="6"/>
  <c r="S26" i="6"/>
  <c r="CZ80" i="5"/>
  <c r="DF97" i="5" s="1"/>
  <c r="IQ41" i="5"/>
  <c r="JB41" i="5" s="1"/>
  <c r="IR7" i="5"/>
  <c r="IR41" i="5" s="1"/>
  <c r="N95" i="6"/>
  <c r="EQ25" i="5"/>
  <c r="EW42" i="5" s="1"/>
  <c r="EZ42" i="5" s="1"/>
  <c r="GG76" i="5"/>
  <c r="GM93" i="5" s="1"/>
  <c r="GP93" i="5" s="1"/>
  <c r="J67" i="6"/>
  <c r="N69" i="6"/>
  <c r="GF81" i="5"/>
  <c r="GL98" i="5" s="1"/>
  <c r="HB77" i="5"/>
  <c r="HH94" i="5" s="1"/>
  <c r="HK94" i="5" s="1"/>
  <c r="HK97" i="5" s="1"/>
  <c r="AP77" i="5"/>
  <c r="AV94" i="5" s="1"/>
  <c r="AY94" i="5" s="1"/>
  <c r="AU94" i="5"/>
  <c r="AX94" i="5" s="1"/>
  <c r="HV42" i="5"/>
  <c r="IG42" i="5" s="1"/>
  <c r="HW8" i="5"/>
  <c r="HW42" i="5" s="1"/>
  <c r="GG27" i="5"/>
  <c r="GM44" i="5" s="1"/>
  <c r="GP44" i="5" s="1"/>
  <c r="CF77" i="5"/>
  <c r="CL94" i="5" s="1"/>
  <c r="CO94" i="5" s="1"/>
  <c r="D110" i="6"/>
  <c r="AP57" i="5"/>
  <c r="AP91" i="5" s="1"/>
  <c r="AO91" i="5"/>
  <c r="AZ91" i="5" s="1"/>
  <c r="AP73" i="5"/>
  <c r="AV90" i="5" s="1"/>
  <c r="AY90" i="5" s="1"/>
  <c r="AU90" i="5"/>
  <c r="AX90" i="5" s="1"/>
  <c r="I106" i="6"/>
  <c r="JL80" i="5"/>
  <c r="JR97" i="5" s="1"/>
  <c r="JK82" i="5"/>
  <c r="JQ99" i="5" s="1"/>
  <c r="GG57" i="5"/>
  <c r="GG91" i="5" s="1"/>
  <c r="GF91" i="5"/>
  <c r="GQ91" i="5" s="1"/>
  <c r="GQ97" i="5" s="1"/>
  <c r="N93" i="6"/>
  <c r="KF46" i="5"/>
  <c r="KF13" i="5"/>
  <c r="KG12" i="5"/>
  <c r="CF26" i="5"/>
  <c r="CL43" i="5" s="1"/>
  <c r="CO43" i="5" s="1"/>
  <c r="HW22" i="5"/>
  <c r="IC39" i="5" s="1"/>
  <c r="IF39" i="5" s="1"/>
  <c r="BK76" i="5"/>
  <c r="BQ93" i="5" s="1"/>
  <c r="BT93" i="5" s="1"/>
  <c r="AO12" i="5"/>
  <c r="D13" i="6"/>
  <c r="AN46" i="5"/>
  <c r="AO81" i="5"/>
  <c r="D29" i="6"/>
  <c r="AT98" i="5"/>
  <c r="EP38" i="5"/>
  <c r="FA38" i="5" s="1"/>
  <c r="FA45" i="5" s="1"/>
  <c r="EQ4" i="5"/>
  <c r="EQ38" i="5" s="1"/>
  <c r="HB21" i="5"/>
  <c r="HH38" i="5" s="1"/>
  <c r="HK38" i="5" s="1"/>
  <c r="JM76" i="5"/>
  <c r="JS93" i="5" s="1"/>
  <c r="JV93" i="5" s="1"/>
  <c r="BJ96" i="5"/>
  <c r="BU96" i="5" s="1"/>
  <c r="BU98" i="5" s="1"/>
  <c r="BK62" i="5"/>
  <c r="BK96" i="5" s="1"/>
  <c r="FL10" i="5"/>
  <c r="FL44" i="5" s="1"/>
  <c r="FK44" i="5"/>
  <c r="FV44" i="5" s="1"/>
  <c r="FV46" i="5" s="1"/>
  <c r="IR25" i="5"/>
  <c r="IX42" i="5" s="1"/>
  <c r="JA42" i="5" s="1"/>
  <c r="FL26" i="5"/>
  <c r="FR43" i="5" s="1"/>
  <c r="FU43" i="5" s="1"/>
  <c r="EQ56" i="5"/>
  <c r="EQ90" i="5" s="1"/>
  <c r="EP90" i="5"/>
  <c r="FA90" i="5" s="1"/>
  <c r="FA97" i="5" s="1"/>
  <c r="HW23" i="5"/>
  <c r="IC40" i="5" s="1"/>
  <c r="IF40" i="5" s="1"/>
  <c r="I52" i="6"/>
  <c r="IR24" i="5"/>
  <c r="IX41" i="5" s="1"/>
  <c r="JA41" i="5" s="1"/>
  <c r="AP21" i="5"/>
  <c r="AV38" i="5" s="1"/>
  <c r="AY38" i="5" s="1"/>
  <c r="AU38" i="5"/>
  <c r="AX38" i="5" s="1"/>
  <c r="AZ21" i="5"/>
  <c r="N25" i="6"/>
  <c r="CD65" i="5"/>
  <c r="CE63" i="5"/>
  <c r="CD97" i="5"/>
  <c r="AP80" i="5"/>
  <c r="AV97" i="5" s="1"/>
  <c r="E26" i="6"/>
  <c r="AU97" i="5"/>
  <c r="AP56" i="5"/>
  <c r="AP90" i="5" s="1"/>
  <c r="J30" i="6"/>
  <c r="AO95" i="5"/>
  <c r="AZ95" i="5" s="1"/>
  <c r="AZ61" i="5"/>
  <c r="AP61" i="5"/>
  <c r="AP95" i="5" s="1"/>
  <c r="AP25" i="5"/>
  <c r="AV42" i="5" s="1"/>
  <c r="AY42" i="5" s="1"/>
  <c r="AU42" i="5"/>
  <c r="AX42" i="5" s="1"/>
  <c r="AZ25" i="5"/>
  <c r="Y14" i="6"/>
  <c r="DV29" i="5"/>
  <c r="EB46" i="5" s="1"/>
  <c r="IR22" i="5"/>
  <c r="IX39" i="5" s="1"/>
  <c r="JA39" i="5" s="1"/>
  <c r="BK26" i="5"/>
  <c r="BQ43" i="5" s="1"/>
  <c r="BT43" i="5" s="1"/>
  <c r="BK77" i="5"/>
  <c r="BQ94" i="5" s="1"/>
  <c r="BT94" i="5" s="1"/>
  <c r="KG43" i="5"/>
  <c r="KR43" i="5" s="1"/>
  <c r="KH9" i="5"/>
  <c r="KH43" i="5" s="1"/>
  <c r="DV25" i="5"/>
  <c r="EB42" i="5" s="1"/>
  <c r="EE42" i="5" s="1"/>
  <c r="EE45" i="5" s="1"/>
  <c r="D90" i="6"/>
  <c r="IQ11" i="5"/>
  <c r="IP13" i="5"/>
  <c r="IQ13" i="5" s="1"/>
  <c r="E96" i="6" s="1"/>
  <c r="F96" i="6" s="1"/>
  <c r="IP45" i="5"/>
  <c r="JM26" i="5"/>
  <c r="JS43" i="5" s="1"/>
  <c r="JV43" i="5" s="1"/>
  <c r="JV46" i="5" s="1"/>
  <c r="JS49" i="5" s="1"/>
  <c r="GG21" i="5"/>
  <c r="GM38" i="5" s="1"/>
  <c r="GP38" i="5" s="1"/>
  <c r="AO38" i="5"/>
  <c r="AZ38" i="5" s="1"/>
  <c r="AP4" i="5"/>
  <c r="AP38" i="5" s="1"/>
  <c r="AZ4" i="5"/>
  <c r="CF5" i="5"/>
  <c r="CF39" i="5" s="1"/>
  <c r="CE39" i="5"/>
  <c r="CP39" i="5" s="1"/>
  <c r="CP45" i="5" s="1"/>
  <c r="I11" i="6"/>
  <c r="BJ28" i="5"/>
  <c r="BP45" i="5" s="1"/>
  <c r="BI30" i="5"/>
  <c r="BO47" i="5" s="1"/>
  <c r="I92" i="6"/>
  <c r="EQ24" i="5"/>
  <c r="EW41" i="5" s="1"/>
  <c r="EZ41" i="5" s="1"/>
  <c r="DU28" i="5"/>
  <c r="EA45" i="5" s="1"/>
  <c r="X11" i="6"/>
  <c r="DT30" i="5"/>
  <c r="DZ47" i="5" s="1"/>
  <c r="EQ75" i="5"/>
  <c r="EW92" i="5" s="1"/>
  <c r="EZ92" i="5" s="1"/>
  <c r="AO39" i="5"/>
  <c r="AZ39" i="5" s="1"/>
  <c r="AZ5" i="5"/>
  <c r="AP5" i="5"/>
  <c r="AP39" i="5" s="1"/>
  <c r="O55" i="6"/>
  <c r="EQ74" i="5"/>
  <c r="EW91" i="5" s="1"/>
  <c r="EZ91" i="5" s="1"/>
  <c r="AZ60" i="5"/>
  <c r="AO94" i="5"/>
  <c r="AZ94" i="5" s="1"/>
  <c r="X50" i="6"/>
  <c r="HU13" i="5"/>
  <c r="HV13" i="5" s="1"/>
  <c r="Y56" i="6" s="1"/>
  <c r="Z56" i="6" s="1"/>
  <c r="HU45" i="5"/>
  <c r="HV11" i="5"/>
  <c r="BK6" i="5"/>
  <c r="BK40" i="5" s="1"/>
  <c r="BJ40" i="5"/>
  <c r="BU40" i="5" s="1"/>
  <c r="HV28" i="5"/>
  <c r="IB45" i="5" s="1"/>
  <c r="X51" i="6"/>
  <c r="HU30" i="5"/>
  <c r="IA47" i="5" s="1"/>
  <c r="DU42" i="5"/>
  <c r="EF42" i="5" s="1"/>
  <c r="IR74" i="5"/>
  <c r="IX91" i="5" s="1"/>
  <c r="JA91" i="5" s="1"/>
  <c r="CF78" i="5"/>
  <c r="CL95" i="5" s="1"/>
  <c r="CO95" i="5" s="1"/>
  <c r="S50" i="6"/>
  <c r="GZ13" i="5"/>
  <c r="HA13" i="5" s="1"/>
  <c r="GZ45" i="5"/>
  <c r="HA11" i="5"/>
  <c r="I54" i="6"/>
  <c r="FK29" i="5"/>
  <c r="FQ46" i="5" s="1"/>
  <c r="HA90" i="5"/>
  <c r="HL90" i="5" s="1"/>
  <c r="HB56" i="5"/>
  <c r="HB90" i="5" s="1"/>
  <c r="HB26" i="5"/>
  <c r="HH43" i="5" s="1"/>
  <c r="HK43" i="5" s="1"/>
  <c r="S94" i="6"/>
  <c r="LB29" i="5"/>
  <c r="LH46" i="5" s="1"/>
  <c r="LC77" i="5"/>
  <c r="LI94" i="5" s="1"/>
  <c r="LL94" i="5" s="1"/>
  <c r="AP74" i="5"/>
  <c r="AV91" i="5" s="1"/>
  <c r="AY91" i="5" s="1"/>
  <c r="AU91" i="5"/>
  <c r="AX91" i="5" s="1"/>
  <c r="I12" i="6"/>
  <c r="AP75" i="5"/>
  <c r="AV92" i="5" s="1"/>
  <c r="AY92" i="5" s="1"/>
  <c r="AU92" i="5"/>
  <c r="AX92" i="5" s="1"/>
  <c r="AP22" i="5"/>
  <c r="AV39" i="5" s="1"/>
  <c r="AY39" i="5" s="1"/>
  <c r="AZ22" i="5"/>
  <c r="AU39" i="5"/>
  <c r="AX39" i="5" s="1"/>
  <c r="CF57" i="5"/>
  <c r="CF91" i="5" s="1"/>
  <c r="CE91" i="5"/>
  <c r="CP91" i="5" s="1"/>
  <c r="CE94" i="5"/>
  <c r="CP94" i="5" s="1"/>
  <c r="CF60" i="5"/>
  <c r="CF94" i="5" s="1"/>
  <c r="S92" i="6"/>
  <c r="FL5" i="5"/>
  <c r="FL39" i="5" s="1"/>
  <c r="FK39" i="5"/>
  <c r="FV39" i="5" s="1"/>
  <c r="HB22" i="5"/>
  <c r="HH39" i="5" s="1"/>
  <c r="HK39" i="5" s="1"/>
  <c r="EQ23" i="5"/>
  <c r="EW40" i="5" s="1"/>
  <c r="EZ40" i="5" s="1"/>
  <c r="AN65" i="5"/>
  <c r="D25" i="6"/>
  <c r="AN97" i="5"/>
  <c r="BJ63" i="5"/>
  <c r="J25" i="6" s="1"/>
  <c r="K25" i="6" s="1"/>
  <c r="T95" i="6"/>
  <c r="AP24" i="5"/>
  <c r="AV41" i="5" s="1"/>
  <c r="AY41" i="5" s="1"/>
  <c r="AZ24" i="5"/>
  <c r="AU41" i="5"/>
  <c r="AX41" i="5" s="1"/>
  <c r="E95" i="6"/>
  <c r="FL27" i="5"/>
  <c r="FR44" i="5" s="1"/>
  <c r="FU44" i="5" s="1"/>
  <c r="KG44" i="5"/>
  <c r="KR44" i="5" s="1"/>
  <c r="KH10" i="5"/>
  <c r="KH44" i="5" s="1"/>
  <c r="KH25" i="5"/>
  <c r="KN42" i="5" s="1"/>
  <c r="KQ42" i="5" s="1"/>
  <c r="FJ13" i="5"/>
  <c r="I53" i="6"/>
  <c r="AZ10" i="5"/>
  <c r="AO44" i="5"/>
  <c r="AZ44" i="5" s="1"/>
  <c r="AO29" i="5"/>
  <c r="D14" i="6"/>
  <c r="AT46" i="5"/>
  <c r="HV40" i="5"/>
  <c r="IG40" i="5" s="1"/>
  <c r="HW6" i="5"/>
  <c r="HW40" i="5" s="1"/>
  <c r="I10" i="6"/>
  <c r="BI45" i="5"/>
  <c r="D26" i="6"/>
  <c r="AT97" i="5"/>
  <c r="C17" i="6"/>
  <c r="C97" i="6"/>
  <c r="C57" i="6"/>
  <c r="AS47" i="5"/>
  <c r="DU44" i="5"/>
  <c r="EF44" i="5" s="1"/>
  <c r="EF46" i="5" s="1"/>
  <c r="DV10" i="5"/>
  <c r="DV44" i="5" s="1"/>
  <c r="LC26" i="5"/>
  <c r="LI43" i="5" s="1"/>
  <c r="LL43" i="5" s="1"/>
  <c r="CE40" i="5"/>
  <c r="CP40" i="5" s="1"/>
  <c r="CF6" i="5"/>
  <c r="CF40" i="5" s="1"/>
  <c r="AT65" i="5"/>
  <c r="D33" i="6" s="1"/>
  <c r="D27" i="6"/>
  <c r="BI97" i="5"/>
  <c r="AO63" i="5"/>
  <c r="BK4" i="5"/>
  <c r="BK38" i="5" s="1"/>
  <c r="Y55" i="6"/>
  <c r="LC21" i="5"/>
  <c r="LI38" i="5" s="1"/>
  <c r="LL38" i="5" s="1"/>
  <c r="X10" i="6"/>
  <c r="DT45" i="5"/>
  <c r="LC27" i="5"/>
  <c r="LI44" i="5" s="1"/>
  <c r="LL44" i="5" s="1"/>
  <c r="LL46" i="5" s="1"/>
  <c r="LI49" i="5" s="1"/>
  <c r="EP28" i="5"/>
  <c r="EV45" i="5" s="1"/>
  <c r="D51" i="6"/>
  <c r="EO30" i="5"/>
  <c r="EU47" i="5" s="1"/>
  <c r="JM24" i="5"/>
  <c r="JS41" i="5" s="1"/>
  <c r="JV41" i="5" s="1"/>
  <c r="S54" i="6"/>
  <c r="HA29" i="5"/>
  <c r="HG46" i="5" s="1"/>
  <c r="JM10" i="5"/>
  <c r="JM44" i="5" s="1"/>
  <c r="JL44" i="5"/>
  <c r="JW44" i="5" s="1"/>
  <c r="AY28" i="5"/>
  <c r="HB78" i="5"/>
  <c r="HH95" i="5" s="1"/>
  <c r="HK95" i="5" s="1"/>
  <c r="EQ26" i="5"/>
  <c r="EW43" i="5" s="1"/>
  <c r="EZ43" i="5" s="1"/>
  <c r="EZ46" i="5" s="1"/>
  <c r="EW49" i="5" s="1"/>
  <c r="GG6" i="5"/>
  <c r="GG40" i="5" s="1"/>
  <c r="GF40" i="5"/>
  <c r="GQ40" i="5" s="1"/>
  <c r="KH24" i="5"/>
  <c r="KN41" i="5" s="1"/>
  <c r="KQ41" i="5" s="1"/>
  <c r="CY82" i="5"/>
  <c r="DE99" i="5" s="1"/>
  <c r="S29" i="6"/>
  <c r="AP76" i="5"/>
  <c r="AV93" i="5" s="1"/>
  <c r="AY93" i="5" s="1"/>
  <c r="AU93" i="5"/>
  <c r="AX93" i="5" s="1"/>
  <c r="AP23" i="5"/>
  <c r="AV40" i="5" s="1"/>
  <c r="AY40" i="5" s="1"/>
  <c r="AZ23" i="5"/>
  <c r="AU40" i="5"/>
  <c r="AX40" i="5" s="1"/>
  <c r="AP79" i="5"/>
  <c r="AV96" i="5" s="1"/>
  <c r="AY96" i="5" s="1"/>
  <c r="AU96" i="5"/>
  <c r="AX96" i="5" s="1"/>
  <c r="AO90" i="5"/>
  <c r="AZ90" i="5" s="1"/>
  <c r="C71" i="6"/>
  <c r="C111" i="6"/>
  <c r="C31" i="6"/>
  <c r="AM99" i="5"/>
  <c r="I15" i="6"/>
  <c r="AO11" i="5"/>
  <c r="D10" i="6"/>
  <c r="AN45" i="5"/>
  <c r="Y54" i="6"/>
  <c r="HW29" i="5"/>
  <c r="IC46" i="5" s="1"/>
  <c r="S91" i="6"/>
  <c r="LA30" i="5"/>
  <c r="LG47" i="5" s="1"/>
  <c r="LB28" i="5"/>
  <c r="LH45" i="5" s="1"/>
  <c r="AO40" i="5"/>
  <c r="AZ40" i="5" s="1"/>
  <c r="AP6" i="5"/>
  <c r="AP40" i="5" s="1"/>
  <c r="AZ6" i="5"/>
  <c r="LC22" i="5"/>
  <c r="LI39" i="5" s="1"/>
  <c r="LL39" i="5" s="1"/>
  <c r="N15" i="6"/>
  <c r="HB27" i="5"/>
  <c r="HH44" i="5" s="1"/>
  <c r="HK44" i="5" s="1"/>
  <c r="CF76" i="5"/>
  <c r="CL93" i="5" s="1"/>
  <c r="CO93" i="5" s="1"/>
  <c r="GG73" i="5"/>
  <c r="GM90" i="5" s="1"/>
  <c r="GP90" i="5" s="1"/>
  <c r="HB74" i="5"/>
  <c r="HH91" i="5" s="1"/>
  <c r="HK91" i="5" s="1"/>
  <c r="IQ28" i="5"/>
  <c r="IW45" i="5" s="1"/>
  <c r="D91" i="6"/>
  <c r="IP30" i="5"/>
  <c r="IV47" i="5" s="1"/>
  <c r="BK21" i="5"/>
  <c r="BQ38" i="5" s="1"/>
  <c r="BT38" i="5" s="1"/>
  <c r="AP26" i="5"/>
  <c r="AV43" i="5" s="1"/>
  <c r="AY43" i="5" s="1"/>
  <c r="AZ26" i="5"/>
  <c r="AU43" i="5"/>
  <c r="AX43" i="5" s="1"/>
  <c r="LC10" i="5"/>
  <c r="LC44" i="5" s="1"/>
  <c r="LB44" i="5"/>
  <c r="LM44" i="5" s="1"/>
  <c r="LM46" i="5" s="1"/>
  <c r="DA79" i="5"/>
  <c r="DG96" i="5" s="1"/>
  <c r="DJ96" i="5" s="1"/>
  <c r="AZ62" i="5"/>
  <c r="AO96" i="5"/>
  <c r="AZ96" i="5" s="1"/>
  <c r="E92" i="6"/>
  <c r="GG78" i="5"/>
  <c r="GM95" i="5" s="1"/>
  <c r="GP95" i="5" s="1"/>
  <c r="N29" i="6"/>
  <c r="CE81" i="5"/>
  <c r="CK98" i="5" s="1"/>
  <c r="JM77" i="5"/>
  <c r="JS94" i="5" s="1"/>
  <c r="JV94" i="5" s="1"/>
  <c r="I91" i="6"/>
  <c r="JK30" i="5"/>
  <c r="JQ47" i="5" s="1"/>
  <c r="JL28" i="5"/>
  <c r="JR45" i="5" s="1"/>
  <c r="C72" i="6"/>
  <c r="C112" i="6"/>
  <c r="AS99" i="5"/>
  <c r="C32" i="6"/>
  <c r="BJ38" i="5"/>
  <c r="BU38" i="5" s="1"/>
  <c r="C16" i="6"/>
  <c r="C96" i="6"/>
  <c r="AM47" i="5"/>
  <c r="C56" i="6"/>
  <c r="C98" i="6"/>
  <c r="C18" i="6"/>
  <c r="C58" i="6"/>
  <c r="BK27" i="5"/>
  <c r="BQ44" i="5" s="1"/>
  <c r="BT44" i="5" s="1"/>
  <c r="KG40" i="5"/>
  <c r="KR40" i="5" s="1"/>
  <c r="KR45" i="5" s="1"/>
  <c r="KU48" i="5" s="1"/>
  <c r="KV48" i="5" s="1"/>
  <c r="KH6" i="5"/>
  <c r="KH40" i="5" s="1"/>
  <c r="FL25" i="5"/>
  <c r="FR42" i="5" s="1"/>
  <c r="FU42" i="5" s="1"/>
  <c r="LC5" i="5"/>
  <c r="LC39" i="5" s="1"/>
  <c r="LB39" i="5"/>
  <c r="LM39" i="5" s="1"/>
  <c r="CF21" i="5"/>
  <c r="CL38" i="5" s="1"/>
  <c r="CO38" i="5" s="1"/>
  <c r="IR23" i="5"/>
  <c r="IX40" i="5" s="1"/>
  <c r="JA40" i="5" s="1"/>
  <c r="D54" i="6"/>
  <c r="EP29" i="5"/>
  <c r="EV46" i="5" s="1"/>
  <c r="IP46" i="5"/>
  <c r="D93" i="6"/>
  <c r="IQ12" i="5"/>
  <c r="HB23" i="5"/>
  <c r="HH40" i="5" s="1"/>
  <c r="HK40" i="5" s="1"/>
  <c r="S55" i="6"/>
  <c r="N92" i="6"/>
  <c r="AO43" i="5"/>
  <c r="AZ43" i="5" s="1"/>
  <c r="AP9" i="5"/>
  <c r="AP43" i="5" s="1"/>
  <c r="AZ9" i="5"/>
  <c r="AO41" i="5"/>
  <c r="AZ41" i="5" s="1"/>
  <c r="AZ7" i="5"/>
  <c r="AP7" i="5"/>
  <c r="AP41" i="5" s="1"/>
  <c r="LB97" i="5"/>
  <c r="LC63" i="5"/>
  <c r="LC97" i="5" s="1"/>
  <c r="LC80" i="5"/>
  <c r="LI97" i="5" s="1"/>
  <c r="LC81" i="5"/>
  <c r="LI98" i="5" s="1"/>
  <c r="LB98" i="5"/>
  <c r="LC64" i="5"/>
  <c r="LC98" i="5" s="1"/>
  <c r="LA47" i="5"/>
  <c r="LB13" i="5"/>
  <c r="T96" i="6" s="1"/>
  <c r="U96" i="6" s="1"/>
  <c r="LC11" i="5"/>
  <c r="LC45" i="5" s="1"/>
  <c r="LB65" i="5"/>
  <c r="T111" i="6" s="1"/>
  <c r="U111" i="6" s="1"/>
  <c r="LA99" i="5"/>
  <c r="KG45" i="5"/>
  <c r="KH11" i="5"/>
  <c r="KH45" i="5" s="1"/>
  <c r="JL13" i="5"/>
  <c r="JL65" i="5"/>
  <c r="J111" i="6" s="1"/>
  <c r="K111" i="6" s="1"/>
  <c r="JL45" i="5"/>
  <c r="JM11" i="5"/>
  <c r="JM81" i="5"/>
  <c r="JS98" i="5" s="1"/>
  <c r="IQ98" i="5"/>
  <c r="IR64" i="5"/>
  <c r="IR98" i="5" s="1"/>
  <c r="IR80" i="5"/>
  <c r="IX97" i="5" s="1"/>
  <c r="HV46" i="5"/>
  <c r="HW12" i="5"/>
  <c r="HW46" i="5" s="1"/>
  <c r="HV98" i="5"/>
  <c r="HW64" i="5"/>
  <c r="HW98" i="5" s="1"/>
  <c r="HV82" i="5"/>
  <c r="HW80" i="5"/>
  <c r="IC97" i="5" s="1"/>
  <c r="HU99" i="5"/>
  <c r="HV65" i="5"/>
  <c r="Y71" i="6" s="1"/>
  <c r="Z71" i="6" s="1"/>
  <c r="HB80" i="5"/>
  <c r="HH97" i="5" s="1"/>
  <c r="HA98" i="5"/>
  <c r="HB64" i="5"/>
  <c r="HB98" i="5" s="1"/>
  <c r="GZ99" i="5"/>
  <c r="HA65" i="5"/>
  <c r="T71" i="6" s="1"/>
  <c r="U71" i="6" s="1"/>
  <c r="GF98" i="5"/>
  <c r="GG64" i="5"/>
  <c r="GG98" i="5" s="1"/>
  <c r="GG80" i="5"/>
  <c r="GM97" i="5" s="1"/>
  <c r="GF30" i="5"/>
  <c r="GG28" i="5"/>
  <c r="GM45" i="5" s="1"/>
  <c r="GF82" i="5"/>
  <c r="FL80" i="5"/>
  <c r="FR97" i="5" s="1"/>
  <c r="FL81" i="5"/>
  <c r="FR98" i="5" s="1"/>
  <c r="FK98" i="5"/>
  <c r="FL64" i="5"/>
  <c r="FL98" i="5" s="1"/>
  <c r="FJ99" i="5"/>
  <c r="FK65" i="5"/>
  <c r="J71" i="6" s="1"/>
  <c r="K71" i="6" s="1"/>
  <c r="FK97" i="5"/>
  <c r="FL63" i="5"/>
  <c r="FL97" i="5" s="1"/>
  <c r="FK13" i="5"/>
  <c r="J56" i="6" s="1"/>
  <c r="K56" i="6" s="1"/>
  <c r="FK82" i="5"/>
  <c r="EQ64" i="5"/>
  <c r="EQ98" i="5" s="1"/>
  <c r="EP98" i="5"/>
  <c r="EP82" i="5"/>
  <c r="EQ12" i="5"/>
  <c r="EQ46" i="5" s="1"/>
  <c r="EO99" i="5"/>
  <c r="EP65" i="5"/>
  <c r="E71" i="6" s="1"/>
  <c r="F71" i="6" s="1"/>
  <c r="EQ63" i="5"/>
  <c r="EQ97" i="5" s="1"/>
  <c r="EP97" i="5"/>
  <c r="EP45" i="5"/>
  <c r="EQ11" i="5"/>
  <c r="EQ45" i="5" s="1"/>
  <c r="DU98" i="5"/>
  <c r="DV64" i="5"/>
  <c r="DV98" i="5" s="1"/>
  <c r="DU82" i="5"/>
  <c r="DU97" i="5"/>
  <c r="DV63" i="5"/>
  <c r="DV97" i="5" s="1"/>
  <c r="DU46" i="5"/>
  <c r="DV12" i="5"/>
  <c r="DV46" i="5" s="1"/>
  <c r="DT47" i="5"/>
  <c r="DU13" i="5"/>
  <c r="CZ46" i="5"/>
  <c r="DA12" i="5"/>
  <c r="DA46" i="5" s="1"/>
  <c r="CZ13" i="5"/>
  <c r="CZ65" i="5"/>
  <c r="T31" i="6" s="1"/>
  <c r="U31" i="6" s="1"/>
  <c r="CY99" i="5"/>
  <c r="U15" i="6"/>
  <c r="DA28" i="5"/>
  <c r="DG45" i="5" s="1"/>
  <c r="DA29" i="5"/>
  <c r="DG46" i="5" s="1"/>
  <c r="CZ98" i="5"/>
  <c r="DA64" i="5"/>
  <c r="DA98" i="5" s="1"/>
  <c r="CF29" i="5"/>
  <c r="CL46" i="5" s="1"/>
  <c r="CF28" i="5"/>
  <c r="CL45" i="5" s="1"/>
  <c r="CD47" i="5"/>
  <c r="CE13" i="5"/>
  <c r="CE82" i="5"/>
  <c r="CE45" i="5"/>
  <c r="CE98" i="5"/>
  <c r="CF64" i="5"/>
  <c r="CF98" i="5" s="1"/>
  <c r="CE46" i="5"/>
  <c r="CF12" i="5"/>
  <c r="CF46" i="5" s="1"/>
  <c r="BI99" i="5"/>
  <c r="BJ65" i="5"/>
  <c r="J31" i="6" s="1"/>
  <c r="K31" i="6" s="1"/>
  <c r="BJ82" i="5"/>
  <c r="BK80" i="5"/>
  <c r="BQ97" i="5" s="1"/>
  <c r="BK81" i="5"/>
  <c r="BQ98" i="5" s="1"/>
  <c r="BJ98" i="5"/>
  <c r="BK64" i="5"/>
  <c r="BK98" i="5" s="1"/>
  <c r="AU63" i="5"/>
  <c r="E27" i="6" s="1"/>
  <c r="AU81" i="5"/>
  <c r="AN13" i="5"/>
  <c r="AN82" i="5"/>
  <c r="AU80" i="5"/>
  <c r="AT82" i="5"/>
  <c r="AN30" i="5"/>
  <c r="AV60" i="5"/>
  <c r="AV77" i="5"/>
  <c r="AY77" i="5" s="1"/>
  <c r="AX60" i="5"/>
  <c r="AV61" i="5"/>
  <c r="AV78" i="5"/>
  <c r="AY78" i="5" s="1"/>
  <c r="AY81" i="5" s="1"/>
  <c r="AX61" i="5"/>
  <c r="AX58" i="5"/>
  <c r="AV58" i="5"/>
  <c r="AV75" i="5"/>
  <c r="AY75" i="5" s="1"/>
  <c r="AV76" i="5"/>
  <c r="AY76" i="5" s="1"/>
  <c r="AV59" i="5"/>
  <c r="AX59" i="5"/>
  <c r="AV74" i="5"/>
  <c r="AY74" i="5" s="1"/>
  <c r="AY80" i="5" s="1"/>
  <c r="AY82" i="5" s="1"/>
  <c r="AV57" i="5"/>
  <c r="AX57" i="5"/>
  <c r="AU11" i="5"/>
  <c r="E12" i="6" s="1"/>
  <c r="AT30" i="5"/>
  <c r="AT13" i="5"/>
  <c r="D18" i="6" s="1"/>
  <c r="AY9" i="5"/>
  <c r="AX11" i="5"/>
  <c r="AY4" i="5"/>
  <c r="HL49" i="5" l="1"/>
  <c r="HO49" i="5"/>
  <c r="HP49" i="5" s="1"/>
  <c r="BP100" i="5"/>
  <c r="K26" i="6" s="1"/>
  <c r="BS99" i="5"/>
  <c r="BB84" i="5"/>
  <c r="BA84" i="5"/>
  <c r="JW82" i="5"/>
  <c r="JZ85" i="5" s="1"/>
  <c r="KA85" i="5" s="1"/>
  <c r="JW83" i="5"/>
  <c r="JZ83" i="5"/>
  <c r="KA83" i="5" s="1"/>
  <c r="DK13" i="5"/>
  <c r="DK16" i="5" s="1"/>
  <c r="DN14" i="5"/>
  <c r="DO14" i="5" s="1"/>
  <c r="DK14" i="5"/>
  <c r="DM14" i="5" s="1"/>
  <c r="DK84" i="5"/>
  <c r="DN84" i="5"/>
  <c r="DO84" i="5" s="1"/>
  <c r="JC84" i="5"/>
  <c r="JD84" i="5"/>
  <c r="BU82" i="5"/>
  <c r="BX83" i="5"/>
  <c r="BY83" i="5" s="1"/>
  <c r="BU83" i="5"/>
  <c r="FV82" i="5"/>
  <c r="FV85" i="5" s="1"/>
  <c r="FY83" i="5"/>
  <c r="FZ83" i="5" s="1"/>
  <c r="FV83" i="5"/>
  <c r="CZ30" i="5"/>
  <c r="T17" i="6" s="1"/>
  <c r="IF98" i="5"/>
  <c r="IC101" i="5" s="1"/>
  <c r="DE47" i="5"/>
  <c r="DJ80" i="5"/>
  <c r="FU13" i="5"/>
  <c r="FR16" i="5" s="1"/>
  <c r="IB83" i="5"/>
  <c r="IZ30" i="5"/>
  <c r="IW33" i="5" s="1"/>
  <c r="JB80" i="5"/>
  <c r="HL80" i="5"/>
  <c r="CQ83" i="5"/>
  <c r="EP46" i="5"/>
  <c r="DA81" i="5"/>
  <c r="DG98" i="5" s="1"/>
  <c r="BX49" i="5"/>
  <c r="BY49" i="5" s="1"/>
  <c r="L14" i="6" s="1"/>
  <c r="Y69" i="6"/>
  <c r="Y29" i="6"/>
  <c r="O26" i="6"/>
  <c r="JB28" i="5"/>
  <c r="JB30" i="5" s="1"/>
  <c r="KP45" i="5"/>
  <c r="HK80" i="5"/>
  <c r="HK82" i="5" s="1"/>
  <c r="IG13" i="5"/>
  <c r="JA81" i="5"/>
  <c r="GQ80" i="5"/>
  <c r="IG81" i="5"/>
  <c r="JE84" i="5"/>
  <c r="JF84" i="5" s="1"/>
  <c r="HW81" i="5"/>
  <c r="IC98" i="5" s="1"/>
  <c r="BX85" i="5"/>
  <c r="BY85" i="5" s="1"/>
  <c r="BU85" i="5"/>
  <c r="BW85" i="5" s="1"/>
  <c r="DA63" i="5"/>
  <c r="DA97" i="5" s="1"/>
  <c r="FL12" i="5"/>
  <c r="FL46" i="5" s="1"/>
  <c r="N98" i="6"/>
  <c r="FT63" i="5"/>
  <c r="JA80" i="5"/>
  <c r="JA82" i="5" s="1"/>
  <c r="KQ80" i="5"/>
  <c r="KQ82" i="5" s="1"/>
  <c r="LL80" i="5"/>
  <c r="LL82" i="5" s="1"/>
  <c r="LP101" i="5"/>
  <c r="LQ101" i="5" s="1"/>
  <c r="FA84" i="5"/>
  <c r="LM80" i="5"/>
  <c r="LM84" i="5"/>
  <c r="JX84" i="5"/>
  <c r="CP82" i="5"/>
  <c r="CP85" i="5" s="1"/>
  <c r="FW84" i="5"/>
  <c r="CS83" i="5"/>
  <c r="CT83" i="5" s="1"/>
  <c r="CZ97" i="5"/>
  <c r="FK46" i="5"/>
  <c r="JK99" i="5"/>
  <c r="HK98" i="5"/>
  <c r="HH101" i="5" s="1"/>
  <c r="CO98" i="5"/>
  <c r="CL101" i="5" s="1"/>
  <c r="GL33" i="5"/>
  <c r="CP46" i="5"/>
  <c r="CO80" i="5"/>
  <c r="IF81" i="5"/>
  <c r="IG80" i="5"/>
  <c r="CO81" i="5"/>
  <c r="EE81" i="5"/>
  <c r="EE82" i="5" s="1"/>
  <c r="HJ63" i="5"/>
  <c r="HG66" i="5" s="1"/>
  <c r="JV80" i="5"/>
  <c r="JV82" i="5" s="1"/>
  <c r="GQ84" i="5"/>
  <c r="EF81" i="5"/>
  <c r="HJ82" i="5"/>
  <c r="CP97" i="5"/>
  <c r="FA46" i="5"/>
  <c r="DT99" i="5"/>
  <c r="DI98" i="5"/>
  <c r="DF101" i="5" s="1"/>
  <c r="U29" i="6" s="1"/>
  <c r="FU30" i="5"/>
  <c r="DU65" i="5"/>
  <c r="Y31" i="6" s="1"/>
  <c r="Z31" i="6" s="1"/>
  <c r="EQ81" i="5"/>
  <c r="EW98" i="5" s="1"/>
  <c r="EF63" i="5"/>
  <c r="EF66" i="5" s="1"/>
  <c r="CY47" i="5"/>
  <c r="HL97" i="5"/>
  <c r="E69" i="6"/>
  <c r="IF97" i="5"/>
  <c r="CN97" i="5"/>
  <c r="EZ81" i="5"/>
  <c r="EZ82" i="5" s="1"/>
  <c r="HM15" i="5"/>
  <c r="EF80" i="5"/>
  <c r="DK80" i="5"/>
  <c r="HL81" i="5"/>
  <c r="KR80" i="5"/>
  <c r="EY82" i="5"/>
  <c r="DF31" i="5"/>
  <c r="BT81" i="5"/>
  <c r="GP80" i="5"/>
  <c r="GP82" i="5" s="1"/>
  <c r="IF80" i="5"/>
  <c r="X72" i="6"/>
  <c r="KM83" i="5"/>
  <c r="AZ82" i="5"/>
  <c r="AZ85" i="5" s="1"/>
  <c r="AZ83" i="5"/>
  <c r="FA80" i="5"/>
  <c r="CP84" i="5"/>
  <c r="KM98" i="5"/>
  <c r="BK12" i="5"/>
  <c r="BK46" i="5" s="1"/>
  <c r="EZ45" i="5"/>
  <c r="EW48" i="5" s="1"/>
  <c r="EA98" i="5"/>
  <c r="O109" i="6"/>
  <c r="BT80" i="5"/>
  <c r="BT82" i="5" s="1"/>
  <c r="DJ81" i="5"/>
  <c r="FU81" i="5"/>
  <c r="FU82" i="5" s="1"/>
  <c r="LK30" i="5"/>
  <c r="LH33" i="5" s="1"/>
  <c r="BC83" i="5"/>
  <c r="BD83" i="5" s="1"/>
  <c r="KR81" i="5"/>
  <c r="EQ80" i="5"/>
  <c r="EW97" i="5" s="1"/>
  <c r="IZ97" i="5"/>
  <c r="IZ99" i="5" s="1"/>
  <c r="IW102" i="5" s="1"/>
  <c r="EF45" i="5"/>
  <c r="FA64" i="5"/>
  <c r="AV63" i="5"/>
  <c r="BJ13" i="5"/>
  <c r="J16" i="6" s="1"/>
  <c r="K16" i="6" s="1"/>
  <c r="GE47" i="5"/>
  <c r="HB63" i="5"/>
  <c r="HB97" i="5" s="1"/>
  <c r="BU29" i="5"/>
  <c r="BX32" i="5" s="1"/>
  <c r="BY32" i="5" s="1"/>
  <c r="IF13" i="5"/>
  <c r="IC16" i="5" s="1"/>
  <c r="GQ12" i="5"/>
  <c r="GQ13" i="5" s="1"/>
  <c r="JU63" i="5"/>
  <c r="JR66" i="5" s="1"/>
  <c r="EV97" i="5"/>
  <c r="CO45" i="5"/>
  <c r="HA97" i="5"/>
  <c r="JW48" i="5"/>
  <c r="EZ13" i="5"/>
  <c r="EW16" i="5" s="1"/>
  <c r="CN45" i="5"/>
  <c r="CK48" i="5" s="1"/>
  <c r="FV100" i="5"/>
  <c r="FX100" i="5" s="1"/>
  <c r="JK47" i="5"/>
  <c r="EV31" i="5"/>
  <c r="IW83" i="5"/>
  <c r="IY32" i="5"/>
  <c r="IZ32" i="5" s="1"/>
  <c r="KH63" i="5"/>
  <c r="KH97" i="5" s="1"/>
  <c r="BJ97" i="5"/>
  <c r="KG97" i="5"/>
  <c r="HK45" i="5"/>
  <c r="CO46" i="5"/>
  <c r="CL49" i="5" s="1"/>
  <c r="EV68" i="5"/>
  <c r="EY13" i="5"/>
  <c r="EV16" i="5" s="1"/>
  <c r="F58" i="6" s="1"/>
  <c r="DF98" i="5"/>
  <c r="CP63" i="5"/>
  <c r="CP66" i="5" s="1"/>
  <c r="EF28" i="5"/>
  <c r="EF30" i="5" s="1"/>
  <c r="LK63" i="5"/>
  <c r="EX101" i="5"/>
  <c r="EY101" i="5" s="1"/>
  <c r="EZ97" i="5"/>
  <c r="EZ99" i="5" s="1"/>
  <c r="EW102" i="5" s="1"/>
  <c r="AV81" i="5"/>
  <c r="CM32" i="5"/>
  <c r="CN32" i="5" s="1"/>
  <c r="JE32" i="5"/>
  <c r="JF32" i="5" s="1"/>
  <c r="E52" i="6"/>
  <c r="HL45" i="5"/>
  <c r="HL47" i="5" s="1"/>
  <c r="T52" i="6"/>
  <c r="FA28" i="5"/>
  <c r="FD31" i="5" s="1"/>
  <c r="FE31" i="5" s="1"/>
  <c r="GP13" i="5"/>
  <c r="GM16" i="5" s="1"/>
  <c r="CP29" i="5"/>
  <c r="CS32" i="5" s="1"/>
  <c r="CT32" i="5" s="1"/>
  <c r="GO13" i="5"/>
  <c r="GL16" i="5" s="1"/>
  <c r="P58" i="6" s="1"/>
  <c r="GF13" i="5"/>
  <c r="O56" i="6" s="1"/>
  <c r="P56" i="6" s="1"/>
  <c r="IG45" i="5"/>
  <c r="E55" i="6"/>
  <c r="LL97" i="5"/>
  <c r="S18" i="6"/>
  <c r="IG98" i="5"/>
  <c r="IG101" i="5" s="1"/>
  <c r="EY45" i="5"/>
  <c r="CK83" i="5"/>
  <c r="KM84" i="5"/>
  <c r="LH82" i="5"/>
  <c r="LH65" i="5"/>
  <c r="S113" i="6"/>
  <c r="LB45" i="5"/>
  <c r="S112" i="6"/>
  <c r="LG99" i="5"/>
  <c r="LB82" i="5"/>
  <c r="T112" i="6" s="1"/>
  <c r="LK99" i="5"/>
  <c r="LH102" i="5" s="1"/>
  <c r="U112" i="6" s="1"/>
  <c r="LI63" i="5"/>
  <c r="LI80" i="5"/>
  <c r="LL59" i="5"/>
  <c r="LL62" i="5"/>
  <c r="LM28" i="5"/>
  <c r="LP31" i="5" s="1"/>
  <c r="LQ31" i="5" s="1"/>
  <c r="LL58" i="5"/>
  <c r="LL57" i="5"/>
  <c r="LL56" i="5"/>
  <c r="LK13" i="5"/>
  <c r="LH16" i="5" s="1"/>
  <c r="LH14" i="5"/>
  <c r="U92" i="6" s="1"/>
  <c r="LK45" i="5"/>
  <c r="LH48" i="5" s="1"/>
  <c r="U91" i="6" s="1"/>
  <c r="LL60" i="5"/>
  <c r="LL61" i="5"/>
  <c r="LM64" i="5"/>
  <c r="LI14" i="5"/>
  <c r="LL13" i="5"/>
  <c r="LI16" i="5" s="1"/>
  <c r="LM45" i="5"/>
  <c r="LP48" i="5" s="1"/>
  <c r="LQ48" i="5" s="1"/>
  <c r="LI64" i="5"/>
  <c r="LI81" i="5"/>
  <c r="LH83" i="5"/>
  <c r="KP64" i="5"/>
  <c r="KM67" i="5" s="1"/>
  <c r="P110" i="6" s="1"/>
  <c r="O92" i="6"/>
  <c r="KN64" i="5"/>
  <c r="KN81" i="5"/>
  <c r="O110" i="6"/>
  <c r="KH28" i="5"/>
  <c r="KN45" i="5" s="1"/>
  <c r="KQ58" i="5"/>
  <c r="KQ13" i="5"/>
  <c r="KN16" i="5" s="1"/>
  <c r="KN14" i="5"/>
  <c r="KN31" i="5"/>
  <c r="KO31" i="5" s="1"/>
  <c r="KP31" i="5" s="1"/>
  <c r="KQ56" i="5"/>
  <c r="KO32" i="5"/>
  <c r="KP32" i="5" s="1"/>
  <c r="KM14" i="5"/>
  <c r="KP13" i="5"/>
  <c r="KM16" i="5" s="1"/>
  <c r="P98" i="6" s="1"/>
  <c r="KN80" i="5"/>
  <c r="KN63" i="5"/>
  <c r="KQ60" i="5"/>
  <c r="KQ59" i="5"/>
  <c r="KG65" i="5"/>
  <c r="O111" i="6" s="1"/>
  <c r="P111" i="6" s="1"/>
  <c r="KM45" i="5"/>
  <c r="N112" i="6"/>
  <c r="KL99" i="5"/>
  <c r="N97" i="6"/>
  <c r="KL47" i="5"/>
  <c r="KQ57" i="5"/>
  <c r="KM65" i="5"/>
  <c r="O113" i="6" s="1"/>
  <c r="KM82" i="5"/>
  <c r="KQ61" i="5"/>
  <c r="KQ46" i="5"/>
  <c r="KN49" i="5" s="1"/>
  <c r="KQ62" i="5"/>
  <c r="JV58" i="5"/>
  <c r="JV59" i="5"/>
  <c r="JW46" i="5"/>
  <c r="JZ49" i="5" s="1"/>
  <c r="KA49" i="5" s="1"/>
  <c r="JS80" i="5"/>
  <c r="JS63" i="5"/>
  <c r="JV56" i="5"/>
  <c r="JR14" i="5"/>
  <c r="K92" i="6" s="1"/>
  <c r="JU13" i="5"/>
  <c r="JR16" i="5" s="1"/>
  <c r="K98" i="6" s="1"/>
  <c r="JV47" i="5"/>
  <c r="JS50" i="5" s="1"/>
  <c r="JU30" i="5"/>
  <c r="JR33" i="5" s="1"/>
  <c r="JS64" i="5"/>
  <c r="JS81" i="5"/>
  <c r="J110" i="6"/>
  <c r="JV60" i="5"/>
  <c r="JV61" i="5"/>
  <c r="JV97" i="5"/>
  <c r="JS100" i="5" s="1"/>
  <c r="JV30" i="5"/>
  <c r="JS33" i="5" s="1"/>
  <c r="JV13" i="5"/>
  <c r="JS16" i="5" s="1"/>
  <c r="JS14" i="5"/>
  <c r="JU64" i="5"/>
  <c r="JR82" i="5"/>
  <c r="JR65" i="5"/>
  <c r="JV57" i="5"/>
  <c r="JV62" i="5"/>
  <c r="JB63" i="5"/>
  <c r="JB66" i="5" s="1"/>
  <c r="JA45" i="5"/>
  <c r="JA47" i="5" s="1"/>
  <c r="IX50" i="5" s="1"/>
  <c r="D112" i="6"/>
  <c r="IV99" i="5"/>
  <c r="IZ63" i="5"/>
  <c r="IZ65" i="5" s="1"/>
  <c r="IW68" i="5" s="1"/>
  <c r="F113" i="6" s="1"/>
  <c r="IW82" i="5"/>
  <c r="IW65" i="5"/>
  <c r="IQ82" i="5"/>
  <c r="E112" i="6" s="1"/>
  <c r="D113" i="6"/>
  <c r="E94" i="6"/>
  <c r="H95" i="6"/>
  <c r="IW13" i="5"/>
  <c r="IX13" i="5" s="1"/>
  <c r="D98" i="6"/>
  <c r="IX80" i="5"/>
  <c r="IX63" i="5"/>
  <c r="JB45" i="5"/>
  <c r="JB47" i="5" s="1"/>
  <c r="JA60" i="5"/>
  <c r="JA59" i="5"/>
  <c r="JA61" i="5"/>
  <c r="JA13" i="5"/>
  <c r="IX16" i="5" s="1"/>
  <c r="IX14" i="5"/>
  <c r="JA56" i="5"/>
  <c r="JA57" i="5"/>
  <c r="JA62" i="5"/>
  <c r="IX64" i="5"/>
  <c r="IX81" i="5"/>
  <c r="IW14" i="5"/>
  <c r="F92" i="6" s="1"/>
  <c r="IZ13" i="5"/>
  <c r="IW16" i="5" s="1"/>
  <c r="F98" i="6" s="1"/>
  <c r="JA58" i="5"/>
  <c r="IF59" i="5"/>
  <c r="IF62" i="5"/>
  <c r="IF58" i="5"/>
  <c r="IB13" i="5"/>
  <c r="IC13" i="5" s="1"/>
  <c r="X58" i="6"/>
  <c r="IF57" i="5"/>
  <c r="IE13" i="5"/>
  <c r="IB16" i="5" s="1"/>
  <c r="IB14" i="5"/>
  <c r="IC81" i="5"/>
  <c r="IC64" i="5"/>
  <c r="Y70" i="6"/>
  <c r="IC63" i="5"/>
  <c r="IC80" i="5"/>
  <c r="IG63" i="5"/>
  <c r="IJ66" i="5" s="1"/>
  <c r="IK66" i="5" s="1"/>
  <c r="IG14" i="5"/>
  <c r="II14" i="5" s="1"/>
  <c r="IE63" i="5"/>
  <c r="IB66" i="5" s="1"/>
  <c r="Z67" i="6" s="1"/>
  <c r="IB82" i="5"/>
  <c r="IB65" i="5"/>
  <c r="IF56" i="5"/>
  <c r="IJ14" i="5"/>
  <c r="IK14" i="5" s="1"/>
  <c r="IF61" i="5"/>
  <c r="Y52" i="6"/>
  <c r="IF60" i="5"/>
  <c r="U55" i="6"/>
  <c r="HK13" i="5"/>
  <c r="HH16" i="5" s="1"/>
  <c r="HH15" i="5"/>
  <c r="S72" i="6"/>
  <c r="HF99" i="5"/>
  <c r="HH80" i="5"/>
  <c r="HH63" i="5"/>
  <c r="HK62" i="5"/>
  <c r="HJ13" i="5"/>
  <c r="HG16" i="5" s="1"/>
  <c r="U58" i="6" s="1"/>
  <c r="HK59" i="5"/>
  <c r="HG84" i="5"/>
  <c r="HB12" i="5"/>
  <c r="HB46" i="5" s="1"/>
  <c r="HK60" i="5"/>
  <c r="HK56" i="5"/>
  <c r="HH64" i="5"/>
  <c r="HH81" i="5"/>
  <c r="HA46" i="5"/>
  <c r="T70" i="6"/>
  <c r="HK58" i="5"/>
  <c r="HG83" i="5"/>
  <c r="HJ30" i="5"/>
  <c r="HK61" i="5"/>
  <c r="HK57" i="5"/>
  <c r="HG82" i="5"/>
  <c r="HG65" i="5"/>
  <c r="HI101" i="5"/>
  <c r="HJ101" i="5" s="1"/>
  <c r="HA82" i="5"/>
  <c r="HG99" i="5" s="1"/>
  <c r="S58" i="6"/>
  <c r="HG13" i="5"/>
  <c r="HH13" i="5" s="1"/>
  <c r="GL66" i="5"/>
  <c r="P67" i="6" s="1"/>
  <c r="GP58" i="5"/>
  <c r="GO64" i="5"/>
  <c r="GL67" i="5" s="1"/>
  <c r="P70" i="6" s="1"/>
  <c r="GL84" i="5"/>
  <c r="GP61" i="5"/>
  <c r="GP46" i="5"/>
  <c r="GM49" i="5" s="1"/>
  <c r="GQ45" i="5"/>
  <c r="GQ47" i="5" s="1"/>
  <c r="GP59" i="5"/>
  <c r="GP62" i="5"/>
  <c r="GQ29" i="5"/>
  <c r="GQ32" i="5" s="1"/>
  <c r="GP60" i="5"/>
  <c r="GL65" i="5"/>
  <c r="GL82" i="5"/>
  <c r="GM64" i="5"/>
  <c r="GM81" i="5"/>
  <c r="O70" i="6"/>
  <c r="GO46" i="5"/>
  <c r="GL49" i="5" s="1"/>
  <c r="N72" i="6"/>
  <c r="GK99" i="5"/>
  <c r="GP57" i="5"/>
  <c r="GQ46" i="5"/>
  <c r="GQ49" i="5" s="1"/>
  <c r="GP56" i="5"/>
  <c r="GM80" i="5"/>
  <c r="GM63" i="5"/>
  <c r="GL83" i="5"/>
  <c r="FR14" i="5"/>
  <c r="FU59" i="5"/>
  <c r="FY100" i="5"/>
  <c r="FZ100" i="5" s="1"/>
  <c r="FU56" i="5"/>
  <c r="FU62" i="5"/>
  <c r="FV98" i="5"/>
  <c r="FY101" i="5" s="1"/>
  <c r="FZ101" i="5" s="1"/>
  <c r="FU60" i="5"/>
  <c r="FU58" i="5"/>
  <c r="FU97" i="5"/>
  <c r="FR100" i="5" s="1"/>
  <c r="FS15" i="5"/>
  <c r="FT15" i="5" s="1"/>
  <c r="FR81" i="5"/>
  <c r="FR64" i="5"/>
  <c r="J70" i="6"/>
  <c r="FU61" i="5"/>
  <c r="FU57" i="5"/>
  <c r="FV28" i="5"/>
  <c r="FQ83" i="5"/>
  <c r="FV29" i="5"/>
  <c r="FY32" i="5" s="1"/>
  <c r="FZ32" i="5" s="1"/>
  <c r="FT45" i="5"/>
  <c r="FQ48" i="5" s="1"/>
  <c r="FT46" i="5"/>
  <c r="FQ49" i="5" s="1"/>
  <c r="K54" i="6" s="1"/>
  <c r="FR63" i="5"/>
  <c r="FR80" i="5"/>
  <c r="FT13" i="5"/>
  <c r="FQ16" i="5" s="1"/>
  <c r="K58" i="6" s="1"/>
  <c r="FQ14" i="5"/>
  <c r="K52" i="6" s="1"/>
  <c r="FQ82" i="5"/>
  <c r="FQ65" i="5"/>
  <c r="EV13" i="5"/>
  <c r="EW13" i="5" s="1"/>
  <c r="D58" i="6"/>
  <c r="EZ61" i="5"/>
  <c r="EV100" i="5"/>
  <c r="F66" i="6" s="1"/>
  <c r="EW80" i="5"/>
  <c r="EW63" i="5"/>
  <c r="EV85" i="5"/>
  <c r="EZ62" i="5"/>
  <c r="EZ56" i="5"/>
  <c r="EW31" i="5"/>
  <c r="EW81" i="5"/>
  <c r="EW64" i="5"/>
  <c r="E70" i="6"/>
  <c r="EZ59" i="5"/>
  <c r="EZ58" i="5"/>
  <c r="EV82" i="5"/>
  <c r="EV65" i="5"/>
  <c r="EZ57" i="5"/>
  <c r="EZ60" i="5"/>
  <c r="EA66" i="5"/>
  <c r="Y12" i="6"/>
  <c r="EI32" i="5"/>
  <c r="EJ32" i="5" s="1"/>
  <c r="AB15" i="6" s="1"/>
  <c r="EA97" i="5"/>
  <c r="EC101" i="5"/>
  <c r="ED101" i="5" s="1"/>
  <c r="EE60" i="5"/>
  <c r="ED13" i="5"/>
  <c r="EA16" i="5" s="1"/>
  <c r="Z18" i="6" s="1"/>
  <c r="EA14" i="5"/>
  <c r="Z12" i="6" s="1"/>
  <c r="Y26" i="6"/>
  <c r="EE56" i="5"/>
  <c r="X18" i="6"/>
  <c r="EE62" i="5"/>
  <c r="EE58" i="5"/>
  <c r="EE13" i="5"/>
  <c r="EB16" i="5" s="1"/>
  <c r="ED45" i="5"/>
  <c r="ED47" i="5" s="1"/>
  <c r="EA50" i="5" s="1"/>
  <c r="Z17" i="6" s="1"/>
  <c r="EB80" i="5"/>
  <c r="Y27" i="6"/>
  <c r="EB63" i="5"/>
  <c r="EA84" i="5"/>
  <c r="ED64" i="5"/>
  <c r="EA67" i="5" s="1"/>
  <c r="EA83" i="5"/>
  <c r="EA82" i="5"/>
  <c r="EA65" i="5"/>
  <c r="X33" i="6"/>
  <c r="EE57" i="5"/>
  <c r="EE61" i="5"/>
  <c r="EE59" i="5"/>
  <c r="EB64" i="5"/>
  <c r="EB81" i="5"/>
  <c r="Y30" i="6"/>
  <c r="DJ62" i="5"/>
  <c r="DJ58" i="5"/>
  <c r="DN100" i="5"/>
  <c r="DO100" i="5" s="1"/>
  <c r="DG80" i="5"/>
  <c r="DG63" i="5"/>
  <c r="T27" i="6"/>
  <c r="DF83" i="5"/>
  <c r="DJ98" i="5"/>
  <c r="DG101" i="5" s="1"/>
  <c r="DH101" i="5" s="1"/>
  <c r="DI101" i="5" s="1"/>
  <c r="DJ59" i="5"/>
  <c r="DF65" i="5"/>
  <c r="S33" i="6"/>
  <c r="DF82" i="5"/>
  <c r="DJ60" i="5"/>
  <c r="DJ61" i="5"/>
  <c r="DI13" i="5"/>
  <c r="DF16" i="5" s="1"/>
  <c r="U18" i="6" s="1"/>
  <c r="DF14" i="5"/>
  <c r="DH14" i="5" s="1"/>
  <c r="DI14" i="5" s="1"/>
  <c r="DJ57" i="5"/>
  <c r="DJ56" i="5"/>
  <c r="DJ47" i="5"/>
  <c r="DG50" i="5" s="1"/>
  <c r="T30" i="6"/>
  <c r="DG64" i="5"/>
  <c r="DG81" i="5"/>
  <c r="DK28" i="5"/>
  <c r="DK31" i="5" s="1"/>
  <c r="DI63" i="5"/>
  <c r="CO56" i="5"/>
  <c r="CO47" i="5"/>
  <c r="CL50" i="5" s="1"/>
  <c r="CN63" i="5"/>
  <c r="CK85" i="5" s="1"/>
  <c r="CK13" i="5"/>
  <c r="CL13" i="5" s="1"/>
  <c r="N18" i="6"/>
  <c r="CL48" i="5"/>
  <c r="CK82" i="5"/>
  <c r="CK65" i="5"/>
  <c r="CO30" i="5"/>
  <c r="CL33" i="5" s="1"/>
  <c r="CO62" i="5"/>
  <c r="N17" i="6"/>
  <c r="CJ47" i="5"/>
  <c r="CO57" i="5"/>
  <c r="CM31" i="5"/>
  <c r="CN31" i="5" s="1"/>
  <c r="CM101" i="5"/>
  <c r="CN101" i="5" s="1"/>
  <c r="CP14" i="5"/>
  <c r="CO60" i="5"/>
  <c r="CO59" i="5"/>
  <c r="CO58" i="5"/>
  <c r="CL80" i="5"/>
  <c r="CL63" i="5"/>
  <c r="CO61" i="5"/>
  <c r="CP28" i="5"/>
  <c r="CS31" i="5" s="1"/>
  <c r="CT31" i="5" s="1"/>
  <c r="CL64" i="5"/>
  <c r="CL81" i="5"/>
  <c r="CN13" i="5"/>
  <c r="CK16" i="5" s="1"/>
  <c r="P18" i="6" s="1"/>
  <c r="CK14" i="5"/>
  <c r="P12" i="6" s="1"/>
  <c r="CF11" i="5"/>
  <c r="CF45" i="5" s="1"/>
  <c r="CN46" i="5"/>
  <c r="CK49" i="5" s="1"/>
  <c r="P14" i="6" s="1"/>
  <c r="CL14" i="5"/>
  <c r="CO13" i="5"/>
  <c r="CL16" i="5" s="1"/>
  <c r="BQ80" i="5"/>
  <c r="BQ63" i="5"/>
  <c r="J27" i="6"/>
  <c r="BQ31" i="5"/>
  <c r="BT60" i="5"/>
  <c r="BP82" i="5"/>
  <c r="I33" i="6"/>
  <c r="BP65" i="5"/>
  <c r="BS30" i="5"/>
  <c r="BP33" i="5" s="1"/>
  <c r="BP31" i="5"/>
  <c r="BS13" i="5"/>
  <c r="BP16" i="5" s="1"/>
  <c r="K18" i="6" s="1"/>
  <c r="BP14" i="5"/>
  <c r="BT59" i="5"/>
  <c r="BI47" i="5"/>
  <c r="BT62" i="5"/>
  <c r="BP83" i="5"/>
  <c r="BQ81" i="5"/>
  <c r="BQ64" i="5"/>
  <c r="BT61" i="5"/>
  <c r="BT64" i="5" s="1"/>
  <c r="BQ67" i="5" s="1"/>
  <c r="BR101" i="5"/>
  <c r="BS101" i="5" s="1"/>
  <c r="BT58" i="5"/>
  <c r="BT57" i="5"/>
  <c r="BS46" i="5"/>
  <c r="BP49" i="5" s="1"/>
  <c r="K14" i="6" s="1"/>
  <c r="BT13" i="5"/>
  <c r="BQ16" i="5" s="1"/>
  <c r="BQ15" i="5"/>
  <c r="BT97" i="5"/>
  <c r="BT99" i="5" s="1"/>
  <c r="BQ102" i="5" s="1"/>
  <c r="BK63" i="5"/>
  <c r="BK97" i="5" s="1"/>
  <c r="BU97" i="5"/>
  <c r="BX100" i="5" s="1"/>
  <c r="BY100" i="5" s="1"/>
  <c r="BT56" i="5"/>
  <c r="AV64" i="5"/>
  <c r="AZ12" i="5"/>
  <c r="BC15" i="5" s="1"/>
  <c r="BD15" i="5" s="1"/>
  <c r="AX46" i="5"/>
  <c r="AU49" i="5" s="1"/>
  <c r="F14" i="6" s="1"/>
  <c r="CP48" i="5"/>
  <c r="CR48" i="5" s="1"/>
  <c r="CP47" i="5"/>
  <c r="CS48" i="5"/>
  <c r="CT48" i="5" s="1"/>
  <c r="EE47" i="5"/>
  <c r="EB50" i="5" s="1"/>
  <c r="EB48" i="5"/>
  <c r="HL48" i="5"/>
  <c r="HM48" i="5" s="1"/>
  <c r="HO48" i="5"/>
  <c r="HP48" i="5" s="1"/>
  <c r="IJ100" i="5"/>
  <c r="IK100" i="5" s="1"/>
  <c r="IG99" i="5"/>
  <c r="IG100" i="5"/>
  <c r="IZ47" i="5"/>
  <c r="IW50" i="5" s="1"/>
  <c r="IW48" i="5"/>
  <c r="EY47" i="5"/>
  <c r="EV50" i="5" s="1"/>
  <c r="F57" i="6" s="1"/>
  <c r="EV48" i="5"/>
  <c r="IJ48" i="5"/>
  <c r="IK48" i="5" s="1"/>
  <c r="IG48" i="5"/>
  <c r="II48" i="5" s="1"/>
  <c r="IG47" i="5"/>
  <c r="IJ50" i="5" s="1"/>
  <c r="IK50" i="5" s="1"/>
  <c r="FD101" i="5"/>
  <c r="FE101" i="5" s="1"/>
  <c r="FA101" i="5"/>
  <c r="LM13" i="5"/>
  <c r="LM14" i="5"/>
  <c r="LP14" i="5"/>
  <c r="LQ14" i="5" s="1"/>
  <c r="BQ100" i="5"/>
  <c r="BR100" i="5" s="1"/>
  <c r="BS100" i="5" s="1"/>
  <c r="EA48" i="5"/>
  <c r="KM48" i="5"/>
  <c r="DK30" i="5"/>
  <c r="LI100" i="5"/>
  <c r="LJ100" i="5" s="1"/>
  <c r="LK100" i="5" s="1"/>
  <c r="IC100" i="5"/>
  <c r="IF99" i="5"/>
  <c r="IC102" i="5" s="1"/>
  <c r="DK47" i="5"/>
  <c r="DK48" i="5"/>
  <c r="DN48" i="5"/>
  <c r="DO48" i="5" s="1"/>
  <c r="V11" i="6" s="1"/>
  <c r="EF47" i="5"/>
  <c r="EI50" i="5" s="1"/>
  <c r="EJ50" i="5" s="1"/>
  <c r="EI48" i="5"/>
  <c r="EJ48" i="5" s="1"/>
  <c r="EF48" i="5"/>
  <c r="EH48" i="5" s="1"/>
  <c r="JW30" i="5"/>
  <c r="JZ31" i="5"/>
  <c r="KA31" i="5" s="1"/>
  <c r="JW31" i="5"/>
  <c r="EF49" i="5"/>
  <c r="EI49" i="5"/>
  <c r="EJ49" i="5" s="1"/>
  <c r="FV49" i="5"/>
  <c r="FY49" i="5"/>
  <c r="FZ49" i="5" s="1"/>
  <c r="JU47" i="5"/>
  <c r="JR50" i="5" s="1"/>
  <c r="K97" i="6" s="1"/>
  <c r="JR48" i="5"/>
  <c r="IW100" i="5"/>
  <c r="EX49" i="5"/>
  <c r="EY49" i="5" s="1"/>
  <c r="F54" i="6"/>
  <c r="JZ101" i="5"/>
  <c r="KA101" i="5" s="1"/>
  <c r="JW101" i="5"/>
  <c r="IF45" i="5"/>
  <c r="GQ63" i="5"/>
  <c r="ED99" i="5"/>
  <c r="EA102" i="5" s="1"/>
  <c r="EA100" i="5"/>
  <c r="Z26" i="6" s="1"/>
  <c r="JW49" i="5"/>
  <c r="FQ100" i="5"/>
  <c r="FT99" i="5"/>
  <c r="FQ102" i="5" s="1"/>
  <c r="HM49" i="5"/>
  <c r="HN49" i="5"/>
  <c r="EF67" i="5"/>
  <c r="EI67" i="5"/>
  <c r="EJ67" i="5" s="1"/>
  <c r="AA30" i="6" s="1"/>
  <c r="KR32" i="5"/>
  <c r="KU32" i="5"/>
  <c r="KV32" i="5" s="1"/>
  <c r="R95" i="6" s="1"/>
  <c r="KM100" i="5"/>
  <c r="KP99" i="5"/>
  <c r="KM102" i="5" s="1"/>
  <c r="P112" i="6" s="1"/>
  <c r="HL100" i="5"/>
  <c r="HL99" i="5"/>
  <c r="HO100" i="5"/>
  <c r="HP100" i="5" s="1"/>
  <c r="KU101" i="5"/>
  <c r="KV101" i="5" s="1"/>
  <c r="KR101" i="5"/>
  <c r="T69" i="6"/>
  <c r="HG98" i="5"/>
  <c r="KT14" i="5"/>
  <c r="EC32" i="5"/>
  <c r="ED32" i="5" s="1"/>
  <c r="BU101" i="5"/>
  <c r="BX101" i="5"/>
  <c r="BY101" i="5" s="1"/>
  <c r="GQ100" i="5"/>
  <c r="GQ99" i="5"/>
  <c r="GT100" i="5"/>
  <c r="GU100" i="5" s="1"/>
  <c r="EI66" i="5"/>
  <c r="EJ66" i="5" s="1"/>
  <c r="EF65" i="5"/>
  <c r="DM101" i="5"/>
  <c r="DL101" i="5"/>
  <c r="HG100" i="5"/>
  <c r="HJ99" i="5"/>
  <c r="HG102" i="5" s="1"/>
  <c r="KN100" i="5"/>
  <c r="KQ99" i="5"/>
  <c r="KN102" i="5" s="1"/>
  <c r="FS101" i="5"/>
  <c r="FT101" i="5" s="1"/>
  <c r="JD15" i="5"/>
  <c r="JC15" i="5"/>
  <c r="JW63" i="5"/>
  <c r="CS100" i="5"/>
  <c r="CT100" i="5" s="1"/>
  <c r="CP99" i="5"/>
  <c r="CP100" i="5"/>
  <c r="KP46" i="5"/>
  <c r="KM49" i="5" s="1"/>
  <c r="P94" i="6" s="1"/>
  <c r="DI99" i="5"/>
  <c r="DF102" i="5" s="1"/>
  <c r="EE30" i="5"/>
  <c r="EB33" i="5" s="1"/>
  <c r="BV15" i="5"/>
  <c r="BW15" i="5"/>
  <c r="O57" i="6"/>
  <c r="GL47" i="5"/>
  <c r="FU46" i="5"/>
  <c r="FR49" i="5" s="1"/>
  <c r="FU45" i="5"/>
  <c r="JB101" i="5"/>
  <c r="JE101" i="5"/>
  <c r="JF101" i="5" s="1"/>
  <c r="FV99" i="5"/>
  <c r="IY101" i="5"/>
  <c r="IZ101" i="5" s="1"/>
  <c r="ID32" i="5"/>
  <c r="IE32" i="5" s="1"/>
  <c r="FQ66" i="5"/>
  <c r="FT65" i="5"/>
  <c r="FQ68" i="5" s="1"/>
  <c r="K73" i="6" s="1"/>
  <c r="FQ85" i="5"/>
  <c r="FA49" i="5"/>
  <c r="FD49" i="5"/>
  <c r="FE49" i="5" s="1"/>
  <c r="HJ46" i="5"/>
  <c r="HG49" i="5" s="1"/>
  <c r="EC49" i="5"/>
  <c r="ED49" i="5" s="1"/>
  <c r="FD67" i="5"/>
  <c r="FE67" i="5" s="1"/>
  <c r="FA67" i="5"/>
  <c r="DK66" i="5"/>
  <c r="DN66" i="5"/>
  <c r="DO66" i="5" s="1"/>
  <c r="IB100" i="5"/>
  <c r="Z66" i="6" s="1"/>
  <c r="IE99" i="5"/>
  <c r="IB102" i="5" s="1"/>
  <c r="Z72" i="6" s="1"/>
  <c r="JW97" i="5"/>
  <c r="JE66" i="5"/>
  <c r="JF66" i="5" s="1"/>
  <c r="JZ32" i="5"/>
  <c r="KA32" i="5" s="1"/>
  <c r="JW32" i="5"/>
  <c r="LP67" i="5"/>
  <c r="LQ67" i="5" s="1"/>
  <c r="LM67" i="5"/>
  <c r="DM100" i="5"/>
  <c r="DL100" i="5"/>
  <c r="EI101" i="5"/>
  <c r="EJ101" i="5" s="1"/>
  <c r="EF101" i="5"/>
  <c r="FA32" i="5"/>
  <c r="FD32" i="5"/>
  <c r="FE32" i="5" s="1"/>
  <c r="AY46" i="5"/>
  <c r="AV49" i="5" s="1"/>
  <c r="DN102" i="5"/>
  <c r="DO102" i="5" s="1"/>
  <c r="DK102" i="5"/>
  <c r="HL67" i="5"/>
  <c r="HO67" i="5"/>
  <c r="HP67" i="5" s="1"/>
  <c r="EF99" i="5"/>
  <c r="EI100" i="5"/>
  <c r="EJ100" i="5" s="1"/>
  <c r="EF100" i="5"/>
  <c r="JB100" i="5"/>
  <c r="JB99" i="5"/>
  <c r="JE100" i="5"/>
  <c r="JF100" i="5" s="1"/>
  <c r="DH32" i="5"/>
  <c r="DI32" i="5" s="1"/>
  <c r="J32" i="6"/>
  <c r="BP99" i="5"/>
  <c r="HH48" i="5"/>
  <c r="KR48" i="5"/>
  <c r="KT48" i="5" s="1"/>
  <c r="IJ101" i="5"/>
  <c r="IK101" i="5" s="1"/>
  <c r="FV63" i="5"/>
  <c r="GQ28" i="5"/>
  <c r="CS49" i="5"/>
  <c r="CT49" i="5" s="1"/>
  <c r="CP49" i="5"/>
  <c r="R13" i="6" s="1"/>
  <c r="DH15" i="5"/>
  <c r="DI15" i="5" s="1"/>
  <c r="JW13" i="5"/>
  <c r="JZ14" i="5"/>
  <c r="KA14" i="5" s="1"/>
  <c r="JW14" i="5"/>
  <c r="ID101" i="5"/>
  <c r="IE101" i="5" s="1"/>
  <c r="IG16" i="5"/>
  <c r="IJ16" i="5"/>
  <c r="IK16" i="5" s="1"/>
  <c r="HG33" i="5"/>
  <c r="LO101" i="5"/>
  <c r="LN101" i="5"/>
  <c r="HN14" i="5"/>
  <c r="HM14" i="5"/>
  <c r="DH49" i="5"/>
  <c r="DI49" i="5" s="1"/>
  <c r="CP15" i="5"/>
  <c r="CS15" i="5"/>
  <c r="CT15" i="5" s="1"/>
  <c r="GT101" i="5"/>
  <c r="GU101" i="5" s="1"/>
  <c r="GQ101" i="5"/>
  <c r="JE49" i="5"/>
  <c r="JF49" i="5" s="1"/>
  <c r="JB49" i="5"/>
  <c r="Y53" i="6"/>
  <c r="Z53" i="6" s="1"/>
  <c r="ID15" i="5"/>
  <c r="IE15" i="5" s="1"/>
  <c r="O94" i="6"/>
  <c r="KM46" i="5"/>
  <c r="DJ99" i="5"/>
  <c r="DG102" i="5" s="1"/>
  <c r="DG100" i="5"/>
  <c r="DH100" i="5" s="1"/>
  <c r="DI100" i="5" s="1"/>
  <c r="GP98" i="5"/>
  <c r="GM101" i="5" s="1"/>
  <c r="GN101" i="5" s="1"/>
  <c r="GO101" i="5" s="1"/>
  <c r="KR46" i="5"/>
  <c r="KR47" i="5" s="1"/>
  <c r="O17" i="6"/>
  <c r="CK47" i="5"/>
  <c r="GP45" i="5"/>
  <c r="AZ98" i="5"/>
  <c r="AZ101" i="5" s="1"/>
  <c r="BB101" i="5" s="1"/>
  <c r="CO97" i="5"/>
  <c r="FV45" i="5"/>
  <c r="FV47" i="5" s="1"/>
  <c r="FR33" i="5"/>
  <c r="BP67" i="5"/>
  <c r="K30" i="6" s="1"/>
  <c r="BP85" i="5"/>
  <c r="BS65" i="5"/>
  <c r="BP68" i="5" s="1"/>
  <c r="K33" i="6" s="1"/>
  <c r="IJ15" i="5"/>
  <c r="IK15" i="5" s="1"/>
  <c r="IG15" i="5"/>
  <c r="KR99" i="5"/>
  <c r="KU100" i="5"/>
  <c r="KV100" i="5" s="1"/>
  <c r="KR100" i="5"/>
  <c r="GO45" i="5"/>
  <c r="JW64" i="5"/>
  <c r="CR101" i="5"/>
  <c r="CQ101" i="5"/>
  <c r="EE97" i="5"/>
  <c r="CK100" i="5"/>
  <c r="P26" i="6" s="1"/>
  <c r="CN99" i="5"/>
  <c r="CK102" i="5" s="1"/>
  <c r="P32" i="6" s="1"/>
  <c r="FA63" i="5"/>
  <c r="O32" i="6"/>
  <c r="CK99" i="5"/>
  <c r="Y32" i="6"/>
  <c r="EA99" i="5"/>
  <c r="JC32" i="5"/>
  <c r="JD32" i="5"/>
  <c r="E72" i="6"/>
  <c r="EV99" i="5"/>
  <c r="FA99" i="5"/>
  <c r="FA100" i="5"/>
  <c r="FD100" i="5"/>
  <c r="FE100" i="5" s="1"/>
  <c r="EH32" i="5"/>
  <c r="EG32" i="5"/>
  <c r="W110" i="6"/>
  <c r="KR30" i="5"/>
  <c r="KR31" i="5"/>
  <c r="KU31" i="5"/>
  <c r="KV31" i="5" s="1"/>
  <c r="JM12" i="5"/>
  <c r="JM46" i="5" s="1"/>
  <c r="KU66" i="5"/>
  <c r="KV66" i="5" s="1"/>
  <c r="KR66" i="5"/>
  <c r="J72" i="6"/>
  <c r="FQ99" i="5"/>
  <c r="O72" i="6"/>
  <c r="GL99" i="5"/>
  <c r="IR65" i="5"/>
  <c r="IR99" i="5" s="1"/>
  <c r="LC12" i="5"/>
  <c r="LC46" i="5" s="1"/>
  <c r="BT46" i="5"/>
  <c r="BQ49" i="5" s="1"/>
  <c r="J13" i="6"/>
  <c r="K13" i="6" s="1"/>
  <c r="HH33" i="5"/>
  <c r="LK46" i="5"/>
  <c r="LH49" i="5" s="1"/>
  <c r="JA97" i="5"/>
  <c r="HL28" i="5"/>
  <c r="IG49" i="5"/>
  <c r="IJ49" i="5"/>
  <c r="IK49" i="5" s="1"/>
  <c r="FQ31" i="5"/>
  <c r="FT30" i="5"/>
  <c r="FQ33" i="5" s="1"/>
  <c r="IG28" i="5"/>
  <c r="GT67" i="5"/>
  <c r="GU67" i="5" s="1"/>
  <c r="GQ67" i="5"/>
  <c r="CP64" i="5"/>
  <c r="LL98" i="5"/>
  <c r="LI101" i="5" s="1"/>
  <c r="LJ101" i="5" s="1"/>
  <c r="LK101" i="5" s="1"/>
  <c r="EC15" i="5"/>
  <c r="ED15" i="5" s="1"/>
  <c r="DL32" i="5"/>
  <c r="DM32" i="5"/>
  <c r="GL100" i="5"/>
  <c r="P66" i="6" s="1"/>
  <c r="GO99" i="5"/>
  <c r="GL102" i="5" s="1"/>
  <c r="P72" i="6" s="1"/>
  <c r="EV33" i="5"/>
  <c r="HJ65" i="5"/>
  <c r="HG68" i="5" s="1"/>
  <c r="U73" i="6" s="1"/>
  <c r="CP13" i="5"/>
  <c r="HL16" i="5"/>
  <c r="HO16" i="5"/>
  <c r="HP16" i="5" s="1"/>
  <c r="EW100" i="5"/>
  <c r="HH100" i="5"/>
  <c r="BX67" i="5"/>
  <c r="BY67" i="5" s="1"/>
  <c r="BU67" i="5"/>
  <c r="ID49" i="5"/>
  <c r="IE49" i="5" s="1"/>
  <c r="LH66" i="5"/>
  <c r="U107" i="6" s="1"/>
  <c r="LK65" i="5"/>
  <c r="LH68" i="5" s="1"/>
  <c r="LH85" i="5"/>
  <c r="DL14" i="5"/>
  <c r="GT49" i="5"/>
  <c r="GU49" i="5" s="1"/>
  <c r="JR100" i="5"/>
  <c r="K106" i="6" s="1"/>
  <c r="JU99" i="5"/>
  <c r="JR102" i="5" s="1"/>
  <c r="JA30" i="5"/>
  <c r="IX33" i="5" s="1"/>
  <c r="DI47" i="5"/>
  <c r="DF50" i="5" s="1"/>
  <c r="U17" i="6" s="1"/>
  <c r="BT45" i="5"/>
  <c r="LM32" i="5"/>
  <c r="LP32" i="5"/>
  <c r="LQ32" i="5" s="1"/>
  <c r="DM15" i="5"/>
  <c r="DL15" i="5"/>
  <c r="DN16" i="5"/>
  <c r="DO16" i="5" s="1"/>
  <c r="O112" i="6"/>
  <c r="KM99" i="5"/>
  <c r="BU45" i="5"/>
  <c r="BU48" i="5" s="1"/>
  <c r="IQ99" i="5"/>
  <c r="KH64" i="5"/>
  <c r="KH98" i="5" s="1"/>
  <c r="LB46" i="5"/>
  <c r="HK46" i="5"/>
  <c r="HH49" i="5" s="1"/>
  <c r="E109" i="6"/>
  <c r="IW98" i="5"/>
  <c r="O66" i="6"/>
  <c r="GL97" i="5"/>
  <c r="Z54" i="6"/>
  <c r="LM63" i="5"/>
  <c r="HJ45" i="5"/>
  <c r="JT32" i="5"/>
  <c r="JU32" i="5" s="1"/>
  <c r="BU28" i="5"/>
  <c r="KR64" i="5"/>
  <c r="IG64" i="5"/>
  <c r="IE30" i="5"/>
  <c r="IB33" i="5" s="1"/>
  <c r="IB31" i="5"/>
  <c r="IE45" i="5"/>
  <c r="EF13" i="5"/>
  <c r="EI14" i="5"/>
  <c r="EJ14" i="5" s="1"/>
  <c r="EF14" i="5"/>
  <c r="JB64" i="5"/>
  <c r="EX15" i="5"/>
  <c r="EY15" i="5" s="1"/>
  <c r="KT15" i="5"/>
  <c r="KS15" i="5"/>
  <c r="LO15" i="5"/>
  <c r="LN15" i="5"/>
  <c r="BP102" i="5"/>
  <c r="DH31" i="5"/>
  <c r="DI31" i="5" s="1"/>
  <c r="EH15" i="5"/>
  <c r="EG15" i="5"/>
  <c r="BU100" i="5"/>
  <c r="BU99" i="5"/>
  <c r="FD15" i="5"/>
  <c r="FE15" i="5" s="1"/>
  <c r="FA15" i="5"/>
  <c r="HL32" i="5"/>
  <c r="HO32" i="5"/>
  <c r="HP32" i="5" s="1"/>
  <c r="EW33" i="5"/>
  <c r="O54" i="6"/>
  <c r="GL46" i="5"/>
  <c r="HL63" i="5"/>
  <c r="LM49" i="5"/>
  <c r="LP49" i="5"/>
  <c r="LQ49" i="5" s="1"/>
  <c r="IJ32" i="5"/>
  <c r="IK32" i="5" s="1"/>
  <c r="IG32" i="5"/>
  <c r="AB55" i="6" s="1"/>
  <c r="LL45" i="5"/>
  <c r="LM99" i="5"/>
  <c r="LM100" i="5"/>
  <c r="LP100" i="5"/>
  <c r="LQ100" i="5" s="1"/>
  <c r="FA13" i="5"/>
  <c r="BU63" i="5"/>
  <c r="HL101" i="5"/>
  <c r="HO101" i="5"/>
  <c r="HP101" i="5" s="1"/>
  <c r="V69" i="6" s="1"/>
  <c r="KU16" i="5"/>
  <c r="KV16" i="5" s="1"/>
  <c r="KR16" i="5"/>
  <c r="K70" i="6"/>
  <c r="JL46" i="5"/>
  <c r="JT49" i="5" s="1"/>
  <c r="JU49" i="5" s="1"/>
  <c r="DF47" i="5"/>
  <c r="Y72" i="6"/>
  <c r="IB99" i="5"/>
  <c r="KG98" i="5"/>
  <c r="GP97" i="5"/>
  <c r="O106" i="6"/>
  <c r="KM97" i="5"/>
  <c r="O13" i="6"/>
  <c r="P13" i="6" s="1"/>
  <c r="CM15" i="5"/>
  <c r="CN15" i="5" s="1"/>
  <c r="J94" i="6"/>
  <c r="JR46" i="5"/>
  <c r="EX14" i="5"/>
  <c r="EY14" i="5" s="1"/>
  <c r="KM66" i="5"/>
  <c r="BV49" i="5"/>
  <c r="BW49" i="5"/>
  <c r="IF30" i="5"/>
  <c r="IC33" i="5" s="1"/>
  <c r="BS45" i="5"/>
  <c r="GN31" i="5"/>
  <c r="GO31" i="5" s="1"/>
  <c r="JW15" i="5"/>
  <c r="JZ15" i="5"/>
  <c r="KA15" i="5" s="1"/>
  <c r="DK65" i="5"/>
  <c r="DK67" i="5"/>
  <c r="DN67" i="5"/>
  <c r="DO67" i="5" s="1"/>
  <c r="DL49" i="5"/>
  <c r="DM49" i="5"/>
  <c r="FV64" i="5"/>
  <c r="FX15" i="5"/>
  <c r="FW15" i="5"/>
  <c r="HG85" i="5"/>
  <c r="GM33" i="5"/>
  <c r="EV102" i="5"/>
  <c r="JB13" i="5"/>
  <c r="JE14" i="5"/>
  <c r="JF14" i="5" s="1"/>
  <c r="JB14" i="5"/>
  <c r="JY48" i="5"/>
  <c r="JX48" i="5"/>
  <c r="Y16" i="6"/>
  <c r="Z16" i="6" s="1"/>
  <c r="FA47" i="5"/>
  <c r="FA48" i="5"/>
  <c r="FD48" i="5"/>
  <c r="FE48" i="5" s="1"/>
  <c r="DV45" i="5"/>
  <c r="O16" i="6"/>
  <c r="P16" i="6" s="1"/>
  <c r="J96" i="6"/>
  <c r="K96" i="6" s="1"/>
  <c r="BW14" i="5"/>
  <c r="BV14" i="5"/>
  <c r="FD16" i="5"/>
  <c r="FE16" i="5" s="1"/>
  <c r="FA16" i="5"/>
  <c r="KO48" i="5"/>
  <c r="KP48" i="5" s="1"/>
  <c r="BU16" i="5"/>
  <c r="BX16" i="5"/>
  <c r="BY16" i="5" s="1"/>
  <c r="O50" i="6"/>
  <c r="P50" i="6" s="1"/>
  <c r="IG50" i="5"/>
  <c r="FB14" i="5"/>
  <c r="FC14" i="5"/>
  <c r="FX14" i="5"/>
  <c r="FW14" i="5"/>
  <c r="GQ14" i="5"/>
  <c r="GT14" i="5"/>
  <c r="GU14" i="5" s="1"/>
  <c r="JM45" i="5"/>
  <c r="T56" i="6"/>
  <c r="U56" i="6" s="1"/>
  <c r="T16" i="6"/>
  <c r="U16" i="6" s="1"/>
  <c r="DH48" i="5"/>
  <c r="DI48" i="5" s="1"/>
  <c r="FY16" i="5"/>
  <c r="FZ16" i="5" s="1"/>
  <c r="FV16" i="5"/>
  <c r="F15" i="6"/>
  <c r="AX98" i="5"/>
  <c r="AU101" i="5" s="1"/>
  <c r="F29" i="6" s="1"/>
  <c r="Z15" i="6"/>
  <c r="AX30" i="5"/>
  <c r="AU33" i="5" s="1"/>
  <c r="Z58" i="6"/>
  <c r="AV80" i="5"/>
  <c r="HB81" i="5"/>
  <c r="HH98" i="5" s="1"/>
  <c r="KF99" i="5"/>
  <c r="JM63" i="5"/>
  <c r="JM97" i="5" s="1"/>
  <c r="L15" i="6"/>
  <c r="GG11" i="5"/>
  <c r="GG45" i="5" s="1"/>
  <c r="R28" i="6"/>
  <c r="HV97" i="5"/>
  <c r="V29" i="6"/>
  <c r="GG12" i="5"/>
  <c r="GG46" i="5" s="1"/>
  <c r="T73" i="6"/>
  <c r="P92" i="6"/>
  <c r="V109" i="6"/>
  <c r="T15" i="6"/>
  <c r="GF46" i="5"/>
  <c r="Y15" i="6"/>
  <c r="KG30" i="5"/>
  <c r="GG29" i="5"/>
  <c r="GM46" i="5" s="1"/>
  <c r="HW63" i="5"/>
  <c r="HW97" i="5" s="1"/>
  <c r="GF45" i="5"/>
  <c r="JL97" i="5"/>
  <c r="EP13" i="5"/>
  <c r="Y73" i="6"/>
  <c r="U52" i="6"/>
  <c r="EO47" i="5"/>
  <c r="U95" i="6"/>
  <c r="U26" i="6"/>
  <c r="U70" i="6"/>
  <c r="AO82" i="5"/>
  <c r="D32" i="6"/>
  <c r="AT99" i="5"/>
  <c r="T26" i="6"/>
  <c r="DA80" i="5"/>
  <c r="AZ64" i="5"/>
  <c r="AP81" i="5"/>
  <c r="AV98" i="5" s="1"/>
  <c r="E29" i="6"/>
  <c r="AU98" i="5"/>
  <c r="K32" i="6"/>
  <c r="J15" i="6"/>
  <c r="F69" i="6"/>
  <c r="J73" i="6"/>
  <c r="E98" i="6"/>
  <c r="J91" i="6"/>
  <c r="JM28" i="5"/>
  <c r="JS45" i="5" s="1"/>
  <c r="AZ97" i="5"/>
  <c r="AZ99" i="5" s="1"/>
  <c r="I56" i="6"/>
  <c r="FJ47" i="5"/>
  <c r="AZ28" i="5"/>
  <c r="N58" i="6"/>
  <c r="J11" i="6"/>
  <c r="BK28" i="5"/>
  <c r="BQ45" i="5" s="1"/>
  <c r="E54" i="6"/>
  <c r="EQ29" i="5"/>
  <c r="EW46" i="5" s="1"/>
  <c r="J12" i="6"/>
  <c r="U110" i="6"/>
  <c r="D97" i="6"/>
  <c r="IQ30" i="5"/>
  <c r="IW47" i="5" s="1"/>
  <c r="AZ11" i="5"/>
  <c r="U14" i="6"/>
  <c r="P52" i="6"/>
  <c r="Z69" i="6"/>
  <c r="T91" i="6"/>
  <c r="LC28" i="5"/>
  <c r="LI45" i="5" s="1"/>
  <c r="T54" i="6"/>
  <c r="HB29" i="5"/>
  <c r="HH46" i="5" s="1"/>
  <c r="T92" i="6"/>
  <c r="AY97" i="5"/>
  <c r="I98" i="6"/>
  <c r="AP12" i="5"/>
  <c r="AP46" i="5" s="1"/>
  <c r="E13" i="6"/>
  <c r="F13" i="6" s="1"/>
  <c r="AO46" i="5"/>
  <c r="J106" i="6"/>
  <c r="JM80" i="5"/>
  <c r="JS97" i="5" s="1"/>
  <c r="J51" i="6"/>
  <c r="FL28" i="5"/>
  <c r="FR45" i="5" s="1"/>
  <c r="AY98" i="5"/>
  <c r="AV101" i="5" s="1"/>
  <c r="S57" i="6"/>
  <c r="HA30" i="5"/>
  <c r="HG47" i="5" s="1"/>
  <c r="AP28" i="5"/>
  <c r="AV45" i="5" s="1"/>
  <c r="E11" i="6"/>
  <c r="AU45" i="5"/>
  <c r="I97" i="6"/>
  <c r="JL30" i="5"/>
  <c r="JR47" i="5" s="1"/>
  <c r="BC101" i="5"/>
  <c r="BD101" i="5" s="1"/>
  <c r="O69" i="6"/>
  <c r="GG81" i="5"/>
  <c r="GM98" i="5" s="1"/>
  <c r="E58" i="6"/>
  <c r="Q92" i="6"/>
  <c r="T55" i="6"/>
  <c r="S97" i="6"/>
  <c r="LB30" i="5"/>
  <c r="LH47" i="5" s="1"/>
  <c r="S32" i="6"/>
  <c r="CZ82" i="5"/>
  <c r="DF99" i="5" s="1"/>
  <c r="S98" i="6"/>
  <c r="J54" i="6"/>
  <c r="FL29" i="5"/>
  <c r="Y50" i="6"/>
  <c r="Z50" i="6" s="1"/>
  <c r="HW11" i="5"/>
  <c r="HW45" i="5" s="1"/>
  <c r="HV45" i="5"/>
  <c r="J92" i="6"/>
  <c r="AZ45" i="5"/>
  <c r="AZ48" i="5" s="1"/>
  <c r="D96" i="6"/>
  <c r="IP47" i="5"/>
  <c r="O95" i="6"/>
  <c r="I57" i="6"/>
  <c r="FK30" i="5"/>
  <c r="FQ47" i="5" s="1"/>
  <c r="S56" i="6"/>
  <c r="GZ47" i="5"/>
  <c r="AO13" i="5"/>
  <c r="D16" i="6"/>
  <c r="AN47" i="5"/>
  <c r="D31" i="6"/>
  <c r="AN99" i="5"/>
  <c r="O65" i="6"/>
  <c r="P65" i="6" s="1"/>
  <c r="GF97" i="5"/>
  <c r="GG63" i="5"/>
  <c r="GG97" i="5" s="1"/>
  <c r="P69" i="6"/>
  <c r="I18" i="6"/>
  <c r="F95" i="6"/>
  <c r="D57" i="6"/>
  <c r="EP30" i="5"/>
  <c r="EV47" i="5" s="1"/>
  <c r="Y51" i="6"/>
  <c r="HW28" i="5"/>
  <c r="IC45" i="5" s="1"/>
  <c r="O93" i="6"/>
  <c r="P93" i="6" s="1"/>
  <c r="KG46" i="5"/>
  <c r="KH12" i="5"/>
  <c r="K69" i="6"/>
  <c r="P55" i="6"/>
  <c r="T58" i="6"/>
  <c r="E51" i="6"/>
  <c r="EQ28" i="5"/>
  <c r="EW45" i="5" s="1"/>
  <c r="AX97" i="5"/>
  <c r="I112" i="6"/>
  <c r="JL82" i="5"/>
  <c r="JR99" i="5" s="1"/>
  <c r="Z52" i="6"/>
  <c r="P95" i="6"/>
  <c r="K109" i="6"/>
  <c r="E91" i="6"/>
  <c r="IR28" i="5"/>
  <c r="IX45" i="5" s="1"/>
  <c r="O15" i="6"/>
  <c r="AV31" i="5"/>
  <c r="AY30" i="5"/>
  <c r="AV33" i="5" s="1"/>
  <c r="AX45" i="5"/>
  <c r="X17" i="6"/>
  <c r="DU30" i="5"/>
  <c r="EA47" i="5" s="1"/>
  <c r="E90" i="6"/>
  <c r="F90" i="6" s="1"/>
  <c r="IQ45" i="5"/>
  <c r="IR11" i="5"/>
  <c r="IR45" i="5" s="1"/>
  <c r="O25" i="6"/>
  <c r="P25" i="6" s="1"/>
  <c r="CF63" i="5"/>
  <c r="CF97" i="5" s="1"/>
  <c r="CE97" i="5"/>
  <c r="I58" i="6"/>
  <c r="J50" i="6"/>
  <c r="K50" i="6" s="1"/>
  <c r="FL11" i="5"/>
  <c r="FL45" i="5" s="1"/>
  <c r="FK45" i="5"/>
  <c r="J108" i="6"/>
  <c r="K108" i="6" s="1"/>
  <c r="JL98" i="5"/>
  <c r="JM64" i="5"/>
  <c r="JM98" i="5" s="1"/>
  <c r="T51" i="6"/>
  <c r="HB28" i="5"/>
  <c r="HH45" i="5" s="1"/>
  <c r="AP63" i="5"/>
  <c r="AP97" i="5" s="1"/>
  <c r="E25" i="6"/>
  <c r="F25" i="6" s="1"/>
  <c r="AO97" i="5"/>
  <c r="X57" i="6"/>
  <c r="HV30" i="5"/>
  <c r="IB47" i="5" s="1"/>
  <c r="L55" i="6"/>
  <c r="G95" i="6"/>
  <c r="AP11" i="5"/>
  <c r="AP45" i="5" s="1"/>
  <c r="E10" i="6"/>
  <c r="F10" i="6" s="1"/>
  <c r="AO45" i="5"/>
  <c r="J95" i="6"/>
  <c r="O29" i="6"/>
  <c r="CF81" i="5"/>
  <c r="CL98" i="5" s="1"/>
  <c r="N96" i="6"/>
  <c r="KG13" i="5"/>
  <c r="KF47" i="5"/>
  <c r="AU82" i="5"/>
  <c r="AU30" i="5"/>
  <c r="AV30" i="5" s="1"/>
  <c r="AO30" i="5"/>
  <c r="D17" i="6"/>
  <c r="AT47" i="5"/>
  <c r="W15" i="6"/>
  <c r="V14" i="6"/>
  <c r="W13" i="6"/>
  <c r="F70" i="6"/>
  <c r="AP29" i="5"/>
  <c r="E14" i="6"/>
  <c r="AU46" i="5"/>
  <c r="T94" i="6"/>
  <c r="LC29" i="5"/>
  <c r="LI46" i="5" s="1"/>
  <c r="X56" i="6"/>
  <c r="HU47" i="5"/>
  <c r="N31" i="6"/>
  <c r="CD99" i="5"/>
  <c r="CE65" i="5"/>
  <c r="J52" i="6"/>
  <c r="AZ63" i="5"/>
  <c r="AZ29" i="5"/>
  <c r="AP64" i="5"/>
  <c r="AP98" i="5" s="1"/>
  <c r="E28" i="6"/>
  <c r="F28" i="6" s="1"/>
  <c r="AO98" i="5"/>
  <c r="N71" i="6"/>
  <c r="GE99" i="5"/>
  <c r="W53" i="6"/>
  <c r="V54" i="6"/>
  <c r="E93" i="6"/>
  <c r="F93" i="6" s="1"/>
  <c r="IQ46" i="5"/>
  <c r="IR12" i="5"/>
  <c r="IR46" i="5" s="1"/>
  <c r="AO65" i="5"/>
  <c r="U30" i="6"/>
  <c r="T12" i="6"/>
  <c r="P30" i="6"/>
  <c r="AU65" i="5"/>
  <c r="E33" i="6" s="1"/>
  <c r="Y18" i="6"/>
  <c r="F55" i="6"/>
  <c r="Z55" i="6"/>
  <c r="AZ46" i="5"/>
  <c r="BC49" i="5" s="1"/>
  <c r="BD49" i="5" s="1"/>
  <c r="AY45" i="5"/>
  <c r="T50" i="6"/>
  <c r="U50" i="6" s="1"/>
  <c r="HB11" i="5"/>
  <c r="HA45" i="5"/>
  <c r="Y11" i="6"/>
  <c r="DV28" i="5"/>
  <c r="EB45" i="5" s="1"/>
  <c r="I17" i="6"/>
  <c r="BJ30" i="5"/>
  <c r="J14" i="6"/>
  <c r="BK29" i="5"/>
  <c r="BQ46" i="5" s="1"/>
  <c r="O52" i="6"/>
  <c r="L12" i="6"/>
  <c r="LB47" i="5"/>
  <c r="LC13" i="5"/>
  <c r="LC47" i="5" s="1"/>
  <c r="LB99" i="5"/>
  <c r="LC65" i="5"/>
  <c r="LC99" i="5" s="1"/>
  <c r="U106" i="6"/>
  <c r="KH82" i="5"/>
  <c r="KN99" i="5" s="1"/>
  <c r="KH30" i="5"/>
  <c r="KN47" i="5" s="1"/>
  <c r="K107" i="6"/>
  <c r="JL99" i="5"/>
  <c r="JM65" i="5"/>
  <c r="JM99" i="5" s="1"/>
  <c r="JL47" i="5"/>
  <c r="JM13" i="5"/>
  <c r="JM47" i="5" s="1"/>
  <c r="IQ47" i="5"/>
  <c r="IR13" i="5"/>
  <c r="HV47" i="5"/>
  <c r="HW13" i="5"/>
  <c r="HW82" i="5"/>
  <c r="IC99" i="5" s="1"/>
  <c r="HV99" i="5"/>
  <c r="HW65" i="5"/>
  <c r="HW99" i="5" s="1"/>
  <c r="HA47" i="5"/>
  <c r="HB13" i="5"/>
  <c r="HB47" i="5" s="1"/>
  <c r="HA99" i="5"/>
  <c r="HB65" i="5"/>
  <c r="HB99" i="5" s="1"/>
  <c r="GG30" i="5"/>
  <c r="GM47" i="5" s="1"/>
  <c r="GF99" i="5"/>
  <c r="GG65" i="5"/>
  <c r="GG99" i="5" s="1"/>
  <c r="GG82" i="5"/>
  <c r="GM99" i="5" s="1"/>
  <c r="GG13" i="5"/>
  <c r="GG47" i="5" s="1"/>
  <c r="FL82" i="5"/>
  <c r="FR99" i="5" s="1"/>
  <c r="FK47" i="5"/>
  <c r="FL13" i="5"/>
  <c r="FL47" i="5" s="1"/>
  <c r="FK99" i="5"/>
  <c r="FL65" i="5"/>
  <c r="FL99" i="5" s="1"/>
  <c r="EQ82" i="5"/>
  <c r="EW99" i="5" s="1"/>
  <c r="EQ65" i="5"/>
  <c r="EQ99" i="5" s="1"/>
  <c r="EP99" i="5"/>
  <c r="Z32" i="6"/>
  <c r="DU47" i="5"/>
  <c r="DV13" i="5"/>
  <c r="DV47" i="5" s="1"/>
  <c r="DV65" i="5"/>
  <c r="DV99" i="5" s="1"/>
  <c r="DV82" i="5"/>
  <c r="EB99" i="5" s="1"/>
  <c r="CZ99" i="5"/>
  <c r="DA65" i="5"/>
  <c r="DA99" i="5" s="1"/>
  <c r="U11" i="6"/>
  <c r="CZ47" i="5"/>
  <c r="DA13" i="5"/>
  <c r="DA47" i="5" s="1"/>
  <c r="CF30" i="5"/>
  <c r="CL47" i="5" s="1"/>
  <c r="CE47" i="5"/>
  <c r="CF13" i="5"/>
  <c r="CF47" i="5" s="1"/>
  <c r="CF82" i="5"/>
  <c r="CL99" i="5" s="1"/>
  <c r="BK82" i="5"/>
  <c r="BQ99" i="5" s="1"/>
  <c r="BJ99" i="5"/>
  <c r="BK65" i="5"/>
  <c r="BK99" i="5" s="1"/>
  <c r="AU84" i="5"/>
  <c r="AX64" i="5"/>
  <c r="AU67" i="5" s="1"/>
  <c r="AY59" i="5"/>
  <c r="AY61" i="5"/>
  <c r="AU13" i="5"/>
  <c r="E18" i="6" s="1"/>
  <c r="AY60" i="5"/>
  <c r="AV11" i="5"/>
  <c r="AY58" i="5"/>
  <c r="AX63" i="5"/>
  <c r="AU83" i="5"/>
  <c r="AY57" i="5"/>
  <c r="AY11" i="5"/>
  <c r="AX13" i="5"/>
  <c r="AU16" i="5" s="1"/>
  <c r="AU14" i="5"/>
  <c r="AY12" i="5"/>
  <c r="AV15" i="5" s="1"/>
  <c r="CR85" i="5" l="1"/>
  <c r="CQ85" i="5"/>
  <c r="BB85" i="5"/>
  <c r="BA85" i="5"/>
  <c r="FX85" i="5"/>
  <c r="FW85" i="5"/>
  <c r="GQ15" i="5"/>
  <c r="GR15" i="5" s="1"/>
  <c r="CS85" i="5"/>
  <c r="CT85" i="5" s="1"/>
  <c r="KR82" i="5"/>
  <c r="KU83" i="5"/>
  <c r="KV83" i="5" s="1"/>
  <c r="R107" i="6" s="1"/>
  <c r="KR83" i="5"/>
  <c r="BV85" i="5"/>
  <c r="HL82" i="5"/>
  <c r="HL83" i="5"/>
  <c r="HO83" i="5"/>
  <c r="HP83" i="5" s="1"/>
  <c r="FY85" i="5"/>
  <c r="FZ85" i="5" s="1"/>
  <c r="DU99" i="5"/>
  <c r="G51" i="6"/>
  <c r="CP32" i="5"/>
  <c r="CR32" i="5" s="1"/>
  <c r="L92" i="6"/>
  <c r="FS49" i="5"/>
  <c r="FT49" i="5" s="1"/>
  <c r="GT15" i="5"/>
  <c r="GU15" i="5" s="1"/>
  <c r="IX48" i="5"/>
  <c r="CM48" i="5"/>
  <c r="CN48" i="5" s="1"/>
  <c r="KU84" i="5"/>
  <c r="KV84" i="5" s="1"/>
  <c r="KR84" i="5"/>
  <c r="HO84" i="5"/>
  <c r="HP84" i="5" s="1"/>
  <c r="HL84" i="5"/>
  <c r="JB82" i="5"/>
  <c r="JB83" i="5"/>
  <c r="JE83" i="5"/>
  <c r="JF83" i="5" s="1"/>
  <c r="DJ82" i="5"/>
  <c r="DK82" i="5"/>
  <c r="DK83" i="5"/>
  <c r="DN83" i="5"/>
  <c r="DO83" i="5" s="1"/>
  <c r="IG82" i="5"/>
  <c r="IG83" i="5"/>
  <c r="IJ83" i="5"/>
  <c r="IK83" i="5" s="1"/>
  <c r="FW83" i="5"/>
  <c r="FX83" i="5"/>
  <c r="GF47" i="5"/>
  <c r="GQ48" i="5"/>
  <c r="G66" i="6"/>
  <c r="EF82" i="5"/>
  <c r="EF83" i="5"/>
  <c r="EI83" i="5"/>
  <c r="EJ83" i="5" s="1"/>
  <c r="M33" i="6"/>
  <c r="JX83" i="5"/>
  <c r="JY83" i="5"/>
  <c r="BV83" i="5"/>
  <c r="BW83" i="5"/>
  <c r="IJ84" i="5"/>
  <c r="IK84" i="5" s="1"/>
  <c r="IG84" i="5"/>
  <c r="HK99" i="5"/>
  <c r="HH102" i="5" s="1"/>
  <c r="JW47" i="5"/>
  <c r="JZ50" i="5" s="1"/>
  <c r="KA50" i="5" s="1"/>
  <c r="FA31" i="5"/>
  <c r="FC31" i="5" s="1"/>
  <c r="IF82" i="5"/>
  <c r="JW85" i="5"/>
  <c r="GQ82" i="5"/>
  <c r="GQ83" i="5"/>
  <c r="GT83" i="5"/>
  <c r="GU83" i="5" s="1"/>
  <c r="BC85" i="5"/>
  <c r="BD85" i="5" s="1"/>
  <c r="EF84" i="5"/>
  <c r="EI84" i="5"/>
  <c r="EJ84" i="5" s="1"/>
  <c r="GN49" i="5"/>
  <c r="GO49" i="5" s="1"/>
  <c r="DA30" i="5"/>
  <c r="DG47" i="5" s="1"/>
  <c r="LM30" i="5"/>
  <c r="LM33" i="5" s="1"/>
  <c r="EX100" i="5"/>
  <c r="EY100" i="5" s="1"/>
  <c r="FV101" i="5"/>
  <c r="M68" i="6" s="1"/>
  <c r="JE31" i="5"/>
  <c r="JF31" i="5" s="1"/>
  <c r="H92" i="6" s="1"/>
  <c r="FU64" i="5"/>
  <c r="FR67" i="5" s="1"/>
  <c r="FS67" i="5" s="1"/>
  <c r="FT67" i="5" s="1"/>
  <c r="CO82" i="5"/>
  <c r="LN84" i="5"/>
  <c r="LO84" i="5"/>
  <c r="GR84" i="5"/>
  <c r="GS84" i="5"/>
  <c r="L95" i="6"/>
  <c r="LM31" i="5"/>
  <c r="BR15" i="5"/>
  <c r="BS15" i="5" s="1"/>
  <c r="R92" i="6"/>
  <c r="EZ47" i="5"/>
  <c r="EW50" i="5" s="1"/>
  <c r="JB31" i="5"/>
  <c r="JD31" i="5" s="1"/>
  <c r="CR84" i="5"/>
  <c r="CQ84" i="5"/>
  <c r="LP83" i="5"/>
  <c r="LQ83" i="5" s="1"/>
  <c r="LM82" i="5"/>
  <c r="LM83" i="5"/>
  <c r="FA82" i="5"/>
  <c r="FD83" i="5"/>
  <c r="FE83" i="5" s="1"/>
  <c r="FA83" i="5"/>
  <c r="FC84" i="5"/>
  <c r="FB84" i="5"/>
  <c r="CM49" i="5"/>
  <c r="CN49" i="5" s="1"/>
  <c r="AZ15" i="5"/>
  <c r="G15" i="6" s="1"/>
  <c r="JB48" i="5"/>
  <c r="GN33" i="5"/>
  <c r="GO33" i="5" s="1"/>
  <c r="BA83" i="5"/>
  <c r="BB83" i="5"/>
  <c r="DM84" i="5"/>
  <c r="DL84" i="5"/>
  <c r="H107" i="6"/>
  <c r="AB68" i="6"/>
  <c r="AA69" i="6"/>
  <c r="HO50" i="5"/>
  <c r="HP50" i="5" s="1"/>
  <c r="HL50" i="5"/>
  <c r="W107" i="6"/>
  <c r="KP65" i="5"/>
  <c r="KM68" i="5" s="1"/>
  <c r="P113" i="6" s="1"/>
  <c r="HB82" i="5"/>
  <c r="HH99" i="5" s="1"/>
  <c r="KO14" i="5"/>
  <c r="KP14" i="5" s="1"/>
  <c r="CP30" i="5"/>
  <c r="CS33" i="5" s="1"/>
  <c r="CT33" i="5" s="1"/>
  <c r="Q14" i="6"/>
  <c r="L29" i="6"/>
  <c r="FV32" i="5"/>
  <c r="FW32" i="5" s="1"/>
  <c r="CS50" i="5"/>
  <c r="CT50" i="5" s="1"/>
  <c r="JU65" i="5"/>
  <c r="JR68" i="5" s="1"/>
  <c r="K113" i="6" s="1"/>
  <c r="CM14" i="5"/>
  <c r="CN14" i="5" s="1"/>
  <c r="FU99" i="5"/>
  <c r="FR102" i="5" s="1"/>
  <c r="FA30" i="5"/>
  <c r="FA33" i="5" s="1"/>
  <c r="BK13" i="5"/>
  <c r="BK47" i="5" s="1"/>
  <c r="CN47" i="5"/>
  <c r="CK50" i="5" s="1"/>
  <c r="P17" i="6" s="1"/>
  <c r="CK66" i="5"/>
  <c r="P27" i="6" s="1"/>
  <c r="BU32" i="5"/>
  <c r="BV32" i="5" s="1"/>
  <c r="FV30" i="5"/>
  <c r="FV33" i="5" s="1"/>
  <c r="JS83" i="5"/>
  <c r="JT83" i="5" s="1"/>
  <c r="JU83" i="5" s="1"/>
  <c r="BJ47" i="5"/>
  <c r="DH102" i="5"/>
  <c r="DI102" i="5" s="1"/>
  <c r="CN65" i="5"/>
  <c r="CK68" i="5" s="1"/>
  <c r="P33" i="6" s="1"/>
  <c r="AB27" i="6"/>
  <c r="P54" i="6"/>
  <c r="LL63" i="5"/>
  <c r="LI66" i="5" s="1"/>
  <c r="LJ66" i="5" s="1"/>
  <c r="LK66" i="5" s="1"/>
  <c r="R68" i="6"/>
  <c r="L109" i="6"/>
  <c r="CS66" i="5"/>
  <c r="CT66" i="5" s="1"/>
  <c r="IW66" i="5"/>
  <c r="F107" i="6" s="1"/>
  <c r="T72" i="6"/>
  <c r="L54" i="6"/>
  <c r="O18" i="6"/>
  <c r="Q52" i="6"/>
  <c r="LJ15" i="5"/>
  <c r="LK15" i="5" s="1"/>
  <c r="FY48" i="5"/>
  <c r="FZ48" i="5" s="1"/>
  <c r="M50" i="6" s="1"/>
  <c r="GT32" i="5"/>
  <c r="GU32" i="5" s="1"/>
  <c r="R55" i="6" s="1"/>
  <c r="G55" i="6"/>
  <c r="HI31" i="5"/>
  <c r="HJ31" i="5" s="1"/>
  <c r="FV31" i="5"/>
  <c r="FX31" i="5" s="1"/>
  <c r="AA27" i="6"/>
  <c r="EF31" i="5"/>
  <c r="JV99" i="5"/>
  <c r="JS102" i="5" s="1"/>
  <c r="JT102" i="5" s="1"/>
  <c r="JU102" i="5" s="1"/>
  <c r="JE48" i="5"/>
  <c r="JF48" i="5" s="1"/>
  <c r="H90" i="6" s="1"/>
  <c r="HI100" i="5"/>
  <c r="HJ100" i="5" s="1"/>
  <c r="KO101" i="5"/>
  <c r="KP101" i="5" s="1"/>
  <c r="FW100" i="5"/>
  <c r="EI31" i="5"/>
  <c r="EJ31" i="5" s="1"/>
  <c r="GN32" i="5"/>
  <c r="GO32" i="5" s="1"/>
  <c r="FR84" i="5"/>
  <c r="FS84" i="5" s="1"/>
  <c r="FT84" i="5" s="1"/>
  <c r="LJ14" i="5"/>
  <c r="LK14" i="5" s="1"/>
  <c r="KO33" i="5"/>
  <c r="KP33" i="5" s="1"/>
  <c r="JT15" i="5"/>
  <c r="JU15" i="5" s="1"/>
  <c r="H108" i="6"/>
  <c r="Q54" i="6"/>
  <c r="HI15" i="5"/>
  <c r="HJ15" i="5" s="1"/>
  <c r="LM47" i="5"/>
  <c r="LM50" i="5" s="1"/>
  <c r="LJ32" i="5"/>
  <c r="LK32" i="5" s="1"/>
  <c r="V92" i="6"/>
  <c r="LI83" i="5"/>
  <c r="LJ83" i="5" s="1"/>
  <c r="LK83" i="5" s="1"/>
  <c r="LH99" i="5"/>
  <c r="LM48" i="5"/>
  <c r="W90" i="6" s="1"/>
  <c r="LI84" i="5"/>
  <c r="LJ84" i="5" s="1"/>
  <c r="LK84" i="5" s="1"/>
  <c r="LL64" i="5"/>
  <c r="LI67" i="5" s="1"/>
  <c r="LJ67" i="5" s="1"/>
  <c r="LK67" i="5" s="1"/>
  <c r="LC82" i="5"/>
  <c r="LI99" i="5" s="1"/>
  <c r="LI65" i="5"/>
  <c r="LI82" i="5"/>
  <c r="T113" i="6"/>
  <c r="KS48" i="5"/>
  <c r="KQ47" i="5"/>
  <c r="KN50" i="5" s="1"/>
  <c r="KH65" i="5"/>
  <c r="KH99" i="5" s="1"/>
  <c r="KN65" i="5"/>
  <c r="KN82" i="5"/>
  <c r="KM85" i="5"/>
  <c r="KO100" i="5"/>
  <c r="KP100" i="5" s="1"/>
  <c r="KP47" i="5"/>
  <c r="KM50" i="5" s="1"/>
  <c r="P97" i="6" s="1"/>
  <c r="KN84" i="5"/>
  <c r="KO84" i="5" s="1"/>
  <c r="KP84" i="5" s="1"/>
  <c r="KQ64" i="5"/>
  <c r="KN67" i="5" s="1"/>
  <c r="KO67" i="5" s="1"/>
  <c r="KP67" i="5" s="1"/>
  <c r="KQ63" i="5"/>
  <c r="KN83" i="5"/>
  <c r="KO83" i="5" s="1"/>
  <c r="KP83" i="5" s="1"/>
  <c r="KG99" i="5"/>
  <c r="KO102" i="5" s="1"/>
  <c r="KP102" i="5" s="1"/>
  <c r="M93" i="6"/>
  <c r="L94" i="6"/>
  <c r="JW50" i="5"/>
  <c r="JY50" i="5" s="1"/>
  <c r="JT16" i="5"/>
  <c r="JU16" i="5" s="1"/>
  <c r="JT14" i="5"/>
  <c r="JU14" i="5" s="1"/>
  <c r="JS84" i="5"/>
  <c r="JT84" i="5" s="1"/>
  <c r="JU84" i="5" s="1"/>
  <c r="JV64" i="5"/>
  <c r="JS67" i="5" s="1"/>
  <c r="JV63" i="5"/>
  <c r="JS65" i="5"/>
  <c r="JS82" i="5"/>
  <c r="J113" i="6"/>
  <c r="JT48" i="5"/>
  <c r="JU48" i="5" s="1"/>
  <c r="JR67" i="5"/>
  <c r="JR85" i="5"/>
  <c r="IR82" i="5"/>
  <c r="IX99" i="5" s="1"/>
  <c r="IW99" i="5"/>
  <c r="IX84" i="5"/>
  <c r="IY84" i="5" s="1"/>
  <c r="IZ84" i="5" s="1"/>
  <c r="JA64" i="5"/>
  <c r="IX67" i="5" s="1"/>
  <c r="IY67" i="5" s="1"/>
  <c r="IZ67" i="5" s="1"/>
  <c r="IX65" i="5"/>
  <c r="IX82" i="5"/>
  <c r="E113" i="6"/>
  <c r="IW85" i="5"/>
  <c r="IX83" i="5"/>
  <c r="IY83" i="5" s="1"/>
  <c r="IZ83" i="5" s="1"/>
  <c r="JA63" i="5"/>
  <c r="G94" i="6"/>
  <c r="IH48" i="5"/>
  <c r="IG66" i="5"/>
  <c r="IH66" i="5" s="1"/>
  <c r="Y58" i="6"/>
  <c r="AA55" i="6"/>
  <c r="IG65" i="5"/>
  <c r="IG68" i="5" s="1"/>
  <c r="IC83" i="5"/>
  <c r="ID83" i="5" s="1"/>
  <c r="IE83" i="5" s="1"/>
  <c r="IF63" i="5"/>
  <c r="IB85" i="5"/>
  <c r="AA66" i="6"/>
  <c r="IC65" i="5"/>
  <c r="IC82" i="5"/>
  <c r="IH14" i="5"/>
  <c r="IE65" i="5"/>
  <c r="IB68" i="5" s="1"/>
  <c r="Z73" i="6" s="1"/>
  <c r="IF64" i="5"/>
  <c r="IC67" i="5" s="1"/>
  <c r="ID67" i="5" s="1"/>
  <c r="IE67" i="5" s="1"/>
  <c r="IC84" i="5"/>
  <c r="ID84" i="5" s="1"/>
  <c r="IE84" i="5" s="1"/>
  <c r="HH65" i="5"/>
  <c r="HH82" i="5"/>
  <c r="HN48" i="5"/>
  <c r="HH83" i="5"/>
  <c r="HI83" i="5" s="1"/>
  <c r="HJ83" i="5" s="1"/>
  <c r="HK63" i="5"/>
  <c r="HI32" i="5"/>
  <c r="HJ32" i="5" s="1"/>
  <c r="HH84" i="5"/>
  <c r="HI84" i="5" s="1"/>
  <c r="HJ84" i="5" s="1"/>
  <c r="HK64" i="5"/>
  <c r="HH67" i="5" s="1"/>
  <c r="HI67" i="5" s="1"/>
  <c r="HJ67" i="5" s="1"/>
  <c r="GM84" i="5"/>
  <c r="GN84" i="5" s="1"/>
  <c r="GO84" i="5" s="1"/>
  <c r="GP64" i="5"/>
  <c r="GM67" i="5" s="1"/>
  <c r="GN67" i="5" s="1"/>
  <c r="GO67" i="5" s="1"/>
  <c r="Q55" i="6"/>
  <c r="GP63" i="5"/>
  <c r="GM83" i="5"/>
  <c r="GN83" i="5" s="1"/>
  <c r="GO83" i="5" s="1"/>
  <c r="R53" i="6"/>
  <c r="GT48" i="5"/>
  <c r="GU48" i="5" s="1"/>
  <c r="GM65" i="5"/>
  <c r="GM82" i="5"/>
  <c r="GN15" i="5"/>
  <c r="GO15" i="5" s="1"/>
  <c r="GO65" i="5"/>
  <c r="GL68" i="5" s="1"/>
  <c r="P73" i="6" s="1"/>
  <c r="O73" i="6"/>
  <c r="GL85" i="5"/>
  <c r="FV48" i="5"/>
  <c r="FW48" i="5" s="1"/>
  <c r="L69" i="6"/>
  <c r="FR65" i="5"/>
  <c r="FR82" i="5"/>
  <c r="FY31" i="5"/>
  <c r="FZ31" i="5" s="1"/>
  <c r="FR83" i="5"/>
  <c r="FS83" i="5" s="1"/>
  <c r="FT83" i="5" s="1"/>
  <c r="FU63" i="5"/>
  <c r="M53" i="6"/>
  <c r="FT47" i="5"/>
  <c r="FQ50" i="5" s="1"/>
  <c r="K57" i="6" s="1"/>
  <c r="EZ63" i="5"/>
  <c r="H68" i="6"/>
  <c r="EW83" i="5"/>
  <c r="EX83" i="5" s="1"/>
  <c r="EY83" i="5" s="1"/>
  <c r="EW65" i="5"/>
  <c r="EW82" i="5"/>
  <c r="EW84" i="5"/>
  <c r="EX84" i="5" s="1"/>
  <c r="EY84" i="5" s="1"/>
  <c r="EZ64" i="5"/>
  <c r="EW67" i="5" s="1"/>
  <c r="EX67" i="5" s="1"/>
  <c r="EY67" i="5" s="1"/>
  <c r="E73" i="6"/>
  <c r="EX32" i="5"/>
  <c r="EY32" i="5" s="1"/>
  <c r="EE63" i="5"/>
  <c r="EC48" i="5"/>
  <c r="ED48" i="5" s="1"/>
  <c r="EB84" i="5"/>
  <c r="EC84" i="5" s="1"/>
  <c r="ED84" i="5" s="1"/>
  <c r="EE64" i="5"/>
  <c r="EB67" i="5" s="1"/>
  <c r="EC67" i="5" s="1"/>
  <c r="ED67" i="5" s="1"/>
  <c r="Z30" i="6"/>
  <c r="ED65" i="5"/>
  <c r="EA68" i="5" s="1"/>
  <c r="Z33" i="6" s="1"/>
  <c r="EF50" i="5"/>
  <c r="EG50" i="5" s="1"/>
  <c r="EB65" i="5"/>
  <c r="Y33" i="6"/>
  <c r="EB82" i="5"/>
  <c r="EC31" i="5"/>
  <c r="ED31" i="5" s="1"/>
  <c r="AB28" i="6"/>
  <c r="EB83" i="5"/>
  <c r="EC83" i="5" s="1"/>
  <c r="ED83" i="5" s="1"/>
  <c r="EC14" i="5"/>
  <c r="ED14" i="5" s="1"/>
  <c r="EA85" i="5"/>
  <c r="DH16" i="5"/>
  <c r="DI16" i="5" s="1"/>
  <c r="DH33" i="5"/>
  <c r="DI33" i="5" s="1"/>
  <c r="DN31" i="5"/>
  <c r="DO31" i="5" s="1"/>
  <c r="W12" i="6" s="1"/>
  <c r="DJ63" i="5"/>
  <c r="U12" i="6"/>
  <c r="DH50" i="5"/>
  <c r="DI50" i="5" s="1"/>
  <c r="DJ64" i="5"/>
  <c r="DG67" i="5" s="1"/>
  <c r="DH67" i="5" s="1"/>
  <c r="DI67" i="5" s="1"/>
  <c r="DG84" i="5"/>
  <c r="DH84" i="5" s="1"/>
  <c r="DI84" i="5" s="1"/>
  <c r="DF66" i="5"/>
  <c r="DF85" i="5"/>
  <c r="DI65" i="5"/>
  <c r="DF68" i="5" s="1"/>
  <c r="DG83" i="5"/>
  <c r="DH83" i="5" s="1"/>
  <c r="DI83" i="5" s="1"/>
  <c r="T33" i="6"/>
  <c r="DG65" i="5"/>
  <c r="DG82" i="5"/>
  <c r="CP50" i="5"/>
  <c r="CR50" i="5" s="1"/>
  <c r="O33" i="6"/>
  <c r="CL82" i="5"/>
  <c r="CL65" i="5"/>
  <c r="CR14" i="5"/>
  <c r="CQ14" i="5"/>
  <c r="CL84" i="5"/>
  <c r="CM84" i="5" s="1"/>
  <c r="CN84" i="5" s="1"/>
  <c r="CO64" i="5"/>
  <c r="CL67" i="5" s="1"/>
  <c r="CM67" i="5" s="1"/>
  <c r="CN67" i="5" s="1"/>
  <c r="CO63" i="5"/>
  <c r="CL83" i="5"/>
  <c r="CM83" i="5" s="1"/>
  <c r="CN83" i="5" s="1"/>
  <c r="CQ48" i="5"/>
  <c r="CP31" i="5"/>
  <c r="R12" i="6" s="1"/>
  <c r="Q12" i="6"/>
  <c r="BQ82" i="5"/>
  <c r="J33" i="6"/>
  <c r="BQ65" i="5"/>
  <c r="BR67" i="5"/>
  <c r="BS67" i="5" s="1"/>
  <c r="BQ83" i="5"/>
  <c r="BR83" i="5" s="1"/>
  <c r="BS83" i="5" s="1"/>
  <c r="BT63" i="5"/>
  <c r="BR49" i="5"/>
  <c r="BS49" i="5" s="1"/>
  <c r="BQ84" i="5"/>
  <c r="BR84" i="5" s="1"/>
  <c r="BS84" i="5" s="1"/>
  <c r="BR102" i="5"/>
  <c r="BS102" i="5" s="1"/>
  <c r="BU47" i="5"/>
  <c r="BU50" i="5" s="1"/>
  <c r="BX48" i="5"/>
  <c r="BY48" i="5" s="1"/>
  <c r="K12" i="6"/>
  <c r="BR14" i="5"/>
  <c r="BS14" i="5" s="1"/>
  <c r="KR50" i="5"/>
  <c r="KT50" i="5" s="1"/>
  <c r="KU50" i="5"/>
  <c r="KV50" i="5" s="1"/>
  <c r="FV67" i="5"/>
  <c r="FY67" i="5"/>
  <c r="FZ67" i="5" s="1"/>
  <c r="LO100" i="5"/>
  <c r="LN100" i="5"/>
  <c r="JB67" i="5"/>
  <c r="JE67" i="5"/>
  <c r="JF67" i="5" s="1"/>
  <c r="G110" i="6" s="1"/>
  <c r="IH49" i="5"/>
  <c r="II49" i="5"/>
  <c r="KT66" i="5"/>
  <c r="KS66" i="5"/>
  <c r="CR15" i="5"/>
  <c r="CQ15" i="5"/>
  <c r="GQ30" i="5"/>
  <c r="GT31" i="5"/>
  <c r="GU31" i="5" s="1"/>
  <c r="GQ31" i="5"/>
  <c r="JD100" i="5"/>
  <c r="JC100" i="5"/>
  <c r="JB65" i="5"/>
  <c r="KT101" i="5"/>
  <c r="KS101" i="5"/>
  <c r="JY101" i="5"/>
  <c r="JX101" i="5"/>
  <c r="G106" i="6"/>
  <c r="FR46" i="5"/>
  <c r="FS32" i="5"/>
  <c r="FT32" i="5" s="1"/>
  <c r="M70" i="6"/>
  <c r="KT16" i="5"/>
  <c r="KS16" i="5"/>
  <c r="LP102" i="5"/>
  <c r="LQ102" i="5" s="1"/>
  <c r="W111" i="6" s="1"/>
  <c r="LM102" i="5"/>
  <c r="BU31" i="5"/>
  <c r="BX31" i="5"/>
  <c r="BY31" i="5" s="1"/>
  <c r="BU30" i="5"/>
  <c r="HL30" i="5"/>
  <c r="HO31" i="5"/>
  <c r="HP31" i="5" s="1"/>
  <c r="HL31" i="5"/>
  <c r="EX31" i="5"/>
  <c r="EY31" i="5" s="1"/>
  <c r="GO47" i="5"/>
  <c r="GL50" i="5" s="1"/>
  <c r="P57" i="6" s="1"/>
  <c r="GL48" i="5"/>
  <c r="EH100" i="5"/>
  <c r="EG100" i="5"/>
  <c r="FC32" i="5"/>
  <c r="FB32" i="5"/>
  <c r="FC67" i="5"/>
  <c r="FB67" i="5"/>
  <c r="JW66" i="5"/>
  <c r="JZ66" i="5"/>
  <c r="KA66" i="5" s="1"/>
  <c r="DM31" i="5"/>
  <c r="DL31" i="5"/>
  <c r="LN14" i="5"/>
  <c r="LO14" i="5"/>
  <c r="H105" i="6"/>
  <c r="U66" i="6"/>
  <c r="LJ16" i="5"/>
  <c r="LK16" i="5" s="1"/>
  <c r="GM100" i="5"/>
  <c r="GN100" i="5" s="1"/>
  <c r="GO100" i="5" s="1"/>
  <c r="GP99" i="5"/>
  <c r="GM102" i="5" s="1"/>
  <c r="GN102" i="5" s="1"/>
  <c r="GO102" i="5" s="1"/>
  <c r="LL47" i="5"/>
  <c r="LI50" i="5" s="1"/>
  <c r="LI48" i="5"/>
  <c r="LJ48" i="5" s="1"/>
  <c r="LK48" i="5" s="1"/>
  <c r="IY15" i="5"/>
  <c r="IZ15" i="5" s="1"/>
  <c r="JT100" i="5"/>
  <c r="JU100" i="5" s="1"/>
  <c r="JT33" i="5"/>
  <c r="JU33" i="5" s="1"/>
  <c r="KT100" i="5"/>
  <c r="KS100" i="5"/>
  <c r="IH16" i="5"/>
  <c r="II16" i="5"/>
  <c r="EH101" i="5"/>
  <c r="EG101" i="5"/>
  <c r="JD66" i="5"/>
  <c r="JC66" i="5"/>
  <c r="FY102" i="5"/>
  <c r="FZ102" i="5" s="1"/>
  <c r="FV102" i="5"/>
  <c r="HI102" i="5"/>
  <c r="HJ102" i="5" s="1"/>
  <c r="BV101" i="5"/>
  <c r="BW101" i="5"/>
  <c r="FW101" i="5"/>
  <c r="FX101" i="5"/>
  <c r="KT32" i="5"/>
  <c r="KS32" i="5"/>
  <c r="HK47" i="5"/>
  <c r="HH50" i="5" s="1"/>
  <c r="DN33" i="5"/>
  <c r="DO33" i="5" s="1"/>
  <c r="DK33" i="5"/>
  <c r="LP16" i="5"/>
  <c r="LQ16" i="5" s="1"/>
  <c r="LM16" i="5"/>
  <c r="FA65" i="5"/>
  <c r="FA66" i="5"/>
  <c r="FD66" i="5"/>
  <c r="FE66" i="5" s="1"/>
  <c r="AA54" i="6"/>
  <c r="HJ47" i="5"/>
  <c r="HG50" i="5" s="1"/>
  <c r="HI50" i="5" s="1"/>
  <c r="HJ50" i="5" s="1"/>
  <c r="HG48" i="5"/>
  <c r="EG67" i="5"/>
  <c r="EH67" i="5"/>
  <c r="JT101" i="5"/>
  <c r="JU101" i="5" s="1"/>
  <c r="FB15" i="5"/>
  <c r="FC15" i="5"/>
  <c r="LJ49" i="5"/>
  <c r="LK49" i="5" s="1"/>
  <c r="U94" i="6"/>
  <c r="II15" i="5"/>
  <c r="IH15" i="5"/>
  <c r="CL100" i="5"/>
  <c r="CM100" i="5" s="1"/>
  <c r="CN100" i="5" s="1"/>
  <c r="CO99" i="5"/>
  <c r="CL102" i="5" s="1"/>
  <c r="CM102" i="5" s="1"/>
  <c r="CN102" i="5" s="1"/>
  <c r="JB33" i="5"/>
  <c r="JE33" i="5"/>
  <c r="JF33" i="5" s="1"/>
  <c r="H98" i="6" s="1"/>
  <c r="H93" i="6"/>
  <c r="GS101" i="5"/>
  <c r="GR101" i="5"/>
  <c r="EF68" i="5"/>
  <c r="EI68" i="5"/>
  <c r="EJ68" i="5" s="1"/>
  <c r="HL102" i="5"/>
  <c r="HO102" i="5"/>
  <c r="HP102" i="5" s="1"/>
  <c r="W71" i="6" s="1"/>
  <c r="EG49" i="5"/>
  <c r="EH49" i="5"/>
  <c r="DM48" i="5"/>
  <c r="DL48" i="5"/>
  <c r="AA29" i="6"/>
  <c r="BP47" i="5"/>
  <c r="IY49" i="5"/>
  <c r="IZ49" i="5" s="1"/>
  <c r="M108" i="6"/>
  <c r="AA26" i="6"/>
  <c r="DG97" i="5"/>
  <c r="EG48" i="5"/>
  <c r="DK68" i="5"/>
  <c r="DN68" i="5"/>
  <c r="DO68" i="5" s="1"/>
  <c r="GS32" i="5"/>
  <c r="GR32" i="5"/>
  <c r="IB48" i="5"/>
  <c r="IE47" i="5"/>
  <c r="IB50" i="5" s="1"/>
  <c r="BW67" i="5"/>
  <c r="BV67" i="5"/>
  <c r="BR32" i="5"/>
  <c r="BS32" i="5" s="1"/>
  <c r="ID102" i="5"/>
  <c r="IE102" i="5" s="1"/>
  <c r="FC49" i="5"/>
  <c r="FB49" i="5"/>
  <c r="HN100" i="5"/>
  <c r="HM100" i="5"/>
  <c r="DN50" i="5"/>
  <c r="DO50" i="5" s="1"/>
  <c r="DK50" i="5"/>
  <c r="CP65" i="5"/>
  <c r="CS67" i="5"/>
  <c r="CT67" i="5" s="1"/>
  <c r="CP67" i="5"/>
  <c r="IY31" i="5"/>
  <c r="IZ31" i="5" s="1"/>
  <c r="HN32" i="5"/>
  <c r="HM32" i="5"/>
  <c r="LN32" i="5"/>
  <c r="LO32" i="5"/>
  <c r="IX100" i="5"/>
  <c r="JA99" i="5"/>
  <c r="IX102" i="5" s="1"/>
  <c r="IY102" i="5" s="1"/>
  <c r="IZ102" i="5" s="1"/>
  <c r="FX49" i="5"/>
  <c r="FW49" i="5"/>
  <c r="AB53" i="6"/>
  <c r="GR67" i="5"/>
  <c r="GS67" i="5"/>
  <c r="BQ48" i="5"/>
  <c r="BT47" i="5"/>
  <c r="BQ50" i="5" s="1"/>
  <c r="JT31" i="5"/>
  <c r="JU31" i="5" s="1"/>
  <c r="JY14" i="5"/>
  <c r="JX14" i="5"/>
  <c r="AB25" i="6"/>
  <c r="G69" i="6"/>
  <c r="BU66" i="5"/>
  <c r="BU65" i="5"/>
  <c r="BX66" i="5"/>
  <c r="BY66" i="5" s="1"/>
  <c r="L27" i="6" s="1"/>
  <c r="ID31" i="5"/>
  <c r="IE31" i="5" s="1"/>
  <c r="LN31" i="5"/>
  <c r="LO31" i="5"/>
  <c r="IG30" i="5"/>
  <c r="IG31" i="5"/>
  <c r="IJ31" i="5"/>
  <c r="IK31" i="5" s="1"/>
  <c r="KS31" i="5"/>
  <c r="KT31" i="5"/>
  <c r="GM48" i="5"/>
  <c r="GP47" i="5"/>
  <c r="GM50" i="5" s="1"/>
  <c r="JZ16" i="5"/>
  <c r="KA16" i="5" s="1"/>
  <c r="JW16" i="5"/>
  <c r="IH101" i="5"/>
  <c r="II101" i="5"/>
  <c r="LO67" i="5"/>
  <c r="LN67" i="5"/>
  <c r="ID100" i="5"/>
  <c r="IE100" i="5" s="1"/>
  <c r="FR48" i="5"/>
  <c r="FS48" i="5" s="1"/>
  <c r="FT48" i="5" s="1"/>
  <c r="FU47" i="5"/>
  <c r="FR50" i="5" s="1"/>
  <c r="EG66" i="5"/>
  <c r="EH66" i="5"/>
  <c r="FB100" i="5"/>
  <c r="FC100" i="5"/>
  <c r="EI33" i="5"/>
  <c r="EJ33" i="5" s="1"/>
  <c r="EF33" i="5"/>
  <c r="FC101" i="5"/>
  <c r="FB101" i="5"/>
  <c r="II32" i="5"/>
  <c r="IH32" i="5"/>
  <c r="EH14" i="5"/>
  <c r="EG14" i="5"/>
  <c r="GR49" i="5"/>
  <c r="GS49" i="5"/>
  <c r="R30" i="6"/>
  <c r="FD102" i="5"/>
  <c r="FE102" i="5" s="1"/>
  <c r="FA102" i="5"/>
  <c r="KU102" i="5"/>
  <c r="KV102" i="5" s="1"/>
  <c r="KR102" i="5"/>
  <c r="JC49" i="5"/>
  <c r="JD49" i="5"/>
  <c r="JC101" i="5"/>
  <c r="JD101" i="5"/>
  <c r="EX102" i="5"/>
  <c r="EY102" i="5" s="1"/>
  <c r="F72" i="6"/>
  <c r="HN67" i="5"/>
  <c r="HM67" i="5"/>
  <c r="HN101" i="5"/>
  <c r="HM101" i="5"/>
  <c r="FY66" i="5"/>
  <c r="FZ66" i="5" s="1"/>
  <c r="FV65" i="5"/>
  <c r="FV66" i="5"/>
  <c r="JW100" i="5"/>
  <c r="JZ100" i="5"/>
  <c r="KA100" i="5" s="1"/>
  <c r="JW99" i="5"/>
  <c r="IJ102" i="5"/>
  <c r="IK102" i="5" s="1"/>
  <c r="IG102" i="5"/>
  <c r="EC50" i="5"/>
  <c r="ED50" i="5" s="1"/>
  <c r="V106" i="6"/>
  <c r="JY15" i="5"/>
  <c r="JX15" i="5"/>
  <c r="LO49" i="5"/>
  <c r="LN49" i="5"/>
  <c r="BX102" i="5"/>
  <c r="BY102" i="5" s="1"/>
  <c r="BU102" i="5"/>
  <c r="L32" i="6" s="1"/>
  <c r="KR33" i="5"/>
  <c r="KU33" i="5"/>
  <c r="KV33" i="5" s="1"/>
  <c r="CQ66" i="5"/>
  <c r="CR66" i="5"/>
  <c r="CR100" i="5"/>
  <c r="CQ100" i="5"/>
  <c r="BR31" i="5"/>
  <c r="BS31" i="5" s="1"/>
  <c r="FS102" i="5"/>
  <c r="FT102" i="5" s="1"/>
  <c r="JX49" i="5"/>
  <c r="JY49" i="5"/>
  <c r="JY31" i="5"/>
  <c r="JX31" i="5"/>
  <c r="EI102" i="5"/>
  <c r="EJ102" i="5" s="1"/>
  <c r="EF102" i="5"/>
  <c r="H65" i="6"/>
  <c r="KH46" i="5"/>
  <c r="KO49" i="5" s="1"/>
  <c r="KP49" i="5" s="1"/>
  <c r="KO15" i="5"/>
  <c r="KP15" i="5" s="1"/>
  <c r="CS16" i="5"/>
  <c r="CT16" i="5" s="1"/>
  <c r="CP16" i="5"/>
  <c r="II100" i="5"/>
  <c r="IH100" i="5"/>
  <c r="DM67" i="5"/>
  <c r="DL67" i="5"/>
  <c r="EF16" i="5"/>
  <c r="EI16" i="5"/>
  <c r="EJ16" i="5" s="1"/>
  <c r="LP50" i="5"/>
  <c r="LQ50" i="5" s="1"/>
  <c r="DL102" i="5"/>
  <c r="DM102" i="5"/>
  <c r="R70" i="6"/>
  <c r="W105" i="6"/>
  <c r="W10" i="6"/>
  <c r="G109" i="6"/>
  <c r="BW100" i="5"/>
  <c r="BV100" i="5"/>
  <c r="IJ67" i="5"/>
  <c r="IK67" i="5" s="1"/>
  <c r="IG67" i="5"/>
  <c r="DM16" i="5"/>
  <c r="DL16" i="5"/>
  <c r="FS31" i="5"/>
  <c r="FT31" i="5" s="1"/>
  <c r="JW65" i="5"/>
  <c r="JW67" i="5"/>
  <c r="JZ67" i="5"/>
  <c r="KA67" i="5" s="1"/>
  <c r="L110" i="6" s="1"/>
  <c r="CR49" i="5"/>
  <c r="CQ49" i="5"/>
  <c r="LJ31" i="5"/>
  <c r="LK31" i="5" s="1"/>
  <c r="JX32" i="5"/>
  <c r="JY32" i="5"/>
  <c r="DM66" i="5"/>
  <c r="DL66" i="5"/>
  <c r="CS102" i="5"/>
  <c r="CT102" i="5" s="1"/>
  <c r="CP102" i="5"/>
  <c r="GT102" i="5"/>
  <c r="GU102" i="5" s="1"/>
  <c r="R71" i="6" s="1"/>
  <c r="GQ102" i="5"/>
  <c r="FS100" i="5"/>
  <c r="FT100" i="5" s="1"/>
  <c r="IY100" i="5"/>
  <c r="IZ100" i="5" s="1"/>
  <c r="LL99" i="5"/>
  <c r="LI102" i="5" s="1"/>
  <c r="LJ102" i="5" s="1"/>
  <c r="LK102" i="5" s="1"/>
  <c r="HM16" i="5"/>
  <c r="HN16" i="5"/>
  <c r="LM66" i="5"/>
  <c r="LP66" i="5"/>
  <c r="LQ66" i="5" s="1"/>
  <c r="LM65" i="5"/>
  <c r="HI49" i="5"/>
  <c r="HJ49" i="5" s="1"/>
  <c r="U54" i="6"/>
  <c r="GT66" i="5"/>
  <c r="GU66" i="5" s="1"/>
  <c r="GQ65" i="5"/>
  <c r="GQ66" i="5"/>
  <c r="EB100" i="5"/>
  <c r="EC100" i="5" s="1"/>
  <c r="ED100" i="5" s="1"/>
  <c r="EE99" i="5"/>
  <c r="EB102" i="5" s="1"/>
  <c r="W30" i="6"/>
  <c r="O97" i="6"/>
  <c r="KM47" i="5"/>
  <c r="GN16" i="5"/>
  <c r="GO16" i="5" s="1"/>
  <c r="BS47" i="5"/>
  <c r="BP50" i="5" s="1"/>
  <c r="K17" i="6" s="1"/>
  <c r="BP48" i="5"/>
  <c r="HL65" i="5"/>
  <c r="HO66" i="5"/>
  <c r="HP66" i="5" s="1"/>
  <c r="HL66" i="5"/>
  <c r="KR65" i="5"/>
  <c r="KU67" i="5"/>
  <c r="KV67" i="5" s="1"/>
  <c r="KR67" i="5"/>
  <c r="KR49" i="5"/>
  <c r="KU49" i="5"/>
  <c r="KV49" i="5" s="1"/>
  <c r="Q15" i="6"/>
  <c r="JE102" i="5"/>
  <c r="JF102" i="5" s="1"/>
  <c r="JB102" i="5"/>
  <c r="GS100" i="5"/>
  <c r="GR100" i="5"/>
  <c r="IF47" i="5"/>
  <c r="IC50" i="5" s="1"/>
  <c r="IC48" i="5"/>
  <c r="ID48" i="5" s="1"/>
  <c r="IE48" i="5" s="1"/>
  <c r="JW33" i="5"/>
  <c r="JZ33" i="5"/>
  <c r="KA33" i="5" s="1"/>
  <c r="CM33" i="5"/>
  <c r="CN33" i="5" s="1"/>
  <c r="EX48" i="5"/>
  <c r="EY48" i="5" s="1"/>
  <c r="LK47" i="5"/>
  <c r="LH50" i="5" s="1"/>
  <c r="GT16" i="5"/>
  <c r="GU16" i="5" s="1"/>
  <c r="GQ16" i="5"/>
  <c r="FX48" i="5"/>
  <c r="JD48" i="5"/>
  <c r="JC48" i="5"/>
  <c r="E56" i="6"/>
  <c r="F56" i="6" s="1"/>
  <c r="FY50" i="5"/>
  <c r="FZ50" i="5" s="1"/>
  <c r="FV50" i="5"/>
  <c r="IR47" i="5"/>
  <c r="IY50" i="5" s="1"/>
  <c r="IZ50" i="5" s="1"/>
  <c r="IY16" i="5"/>
  <c r="IZ16" i="5" s="1"/>
  <c r="HI16" i="5"/>
  <c r="HJ16" i="5" s="1"/>
  <c r="GN14" i="5"/>
  <c r="GO14" i="5" s="1"/>
  <c r="JE50" i="5"/>
  <c r="JF50" i="5" s="1"/>
  <c r="JB50" i="5"/>
  <c r="FX16" i="5"/>
  <c r="FW16" i="5"/>
  <c r="FB16" i="5"/>
  <c r="FC16" i="5"/>
  <c r="JC14" i="5"/>
  <c r="JD14" i="5"/>
  <c r="GR48" i="5"/>
  <c r="GS48" i="5"/>
  <c r="GT50" i="5"/>
  <c r="GU50" i="5" s="1"/>
  <c r="GQ50" i="5"/>
  <c r="FD50" i="5"/>
  <c r="FE50" i="5" s="1"/>
  <c r="FA50" i="5"/>
  <c r="FS14" i="5"/>
  <c r="FT14" i="5" s="1"/>
  <c r="CM16" i="5"/>
  <c r="CN16" i="5" s="1"/>
  <c r="EC16" i="5"/>
  <c r="ED16" i="5" s="1"/>
  <c r="FB48" i="5"/>
  <c r="FC48" i="5"/>
  <c r="JT50" i="5"/>
  <c r="JU50" i="5" s="1"/>
  <c r="FS16" i="5"/>
  <c r="FT16" i="5" s="1"/>
  <c r="ID14" i="5"/>
  <c r="IE14" i="5" s="1"/>
  <c r="HW47" i="5"/>
  <c r="ID16" i="5"/>
  <c r="IE16" i="5" s="1"/>
  <c r="IY48" i="5"/>
  <c r="IZ48" i="5" s="1"/>
  <c r="II50" i="5"/>
  <c r="IH50" i="5"/>
  <c r="BV48" i="5"/>
  <c r="BW48" i="5"/>
  <c r="HN50" i="5"/>
  <c r="HM50" i="5"/>
  <c r="BV16" i="5"/>
  <c r="BW16" i="5"/>
  <c r="HB45" i="5"/>
  <c r="HI14" i="5"/>
  <c r="HJ14" i="5" s="1"/>
  <c r="JB16" i="5"/>
  <c r="JE16" i="5"/>
  <c r="JF16" i="5" s="1"/>
  <c r="GS14" i="5"/>
  <c r="GR14" i="5"/>
  <c r="IY14" i="5"/>
  <c r="IZ14" i="5" s="1"/>
  <c r="F18" i="6"/>
  <c r="F30" i="6"/>
  <c r="F12" i="6"/>
  <c r="BB48" i="5"/>
  <c r="BA48" i="5"/>
  <c r="R27" i="6"/>
  <c r="V70" i="6"/>
  <c r="AB70" i="6"/>
  <c r="BC100" i="5"/>
  <c r="BD100" i="5" s="1"/>
  <c r="W28" i="6"/>
  <c r="W68" i="6"/>
  <c r="Q29" i="6"/>
  <c r="G92" i="6"/>
  <c r="V110" i="6"/>
  <c r="W108" i="6"/>
  <c r="H50" i="6"/>
  <c r="Q17" i="6"/>
  <c r="BA101" i="5"/>
  <c r="U33" i="6"/>
  <c r="M13" i="6"/>
  <c r="Q69" i="6"/>
  <c r="EQ13" i="5"/>
  <c r="EQ47" i="5" s="1"/>
  <c r="Q70" i="6"/>
  <c r="W70" i="6"/>
  <c r="V55" i="6"/>
  <c r="H27" i="6"/>
  <c r="L18" i="6"/>
  <c r="EP47" i="5"/>
  <c r="AZ100" i="5"/>
  <c r="BB100" i="5" s="1"/>
  <c r="U32" i="6"/>
  <c r="BC14" i="5"/>
  <c r="BD14" i="5" s="1"/>
  <c r="AZ14" i="5"/>
  <c r="AZ13" i="5"/>
  <c r="AX99" i="5"/>
  <c r="AU102" i="5" s="1"/>
  <c r="AU100" i="5"/>
  <c r="E97" i="6"/>
  <c r="IR30" i="5"/>
  <c r="IX47" i="5" s="1"/>
  <c r="AB52" i="6"/>
  <c r="AA15" i="6"/>
  <c r="R16" i="6"/>
  <c r="T18" i="6"/>
  <c r="L66" i="6"/>
  <c r="M65" i="6"/>
  <c r="J97" i="6"/>
  <c r="JM30" i="5"/>
  <c r="JS47" i="5" s="1"/>
  <c r="Q11" i="6"/>
  <c r="R10" i="6"/>
  <c r="AB65" i="6"/>
  <c r="AV82" i="5"/>
  <c r="V30" i="6"/>
  <c r="F73" i="6"/>
  <c r="O31" i="6"/>
  <c r="P31" i="6" s="1"/>
  <c r="CE99" i="5"/>
  <c r="CF65" i="5"/>
  <c r="CF99" i="5" s="1"/>
  <c r="AV46" i="5"/>
  <c r="AZ49" i="5"/>
  <c r="G14" i="6" s="1"/>
  <c r="W55" i="6"/>
  <c r="AA52" i="6"/>
  <c r="F112" i="6"/>
  <c r="F97" i="6"/>
  <c r="M90" i="6"/>
  <c r="L91" i="6"/>
  <c r="P91" i="6"/>
  <c r="BC67" i="5"/>
  <c r="BD67" i="5" s="1"/>
  <c r="AZ67" i="5"/>
  <c r="AZ102" i="5"/>
  <c r="BB102" i="5" s="1"/>
  <c r="BC102" i="5"/>
  <c r="BD102" i="5" s="1"/>
  <c r="Q66" i="6"/>
  <c r="R65" i="6"/>
  <c r="W25" i="6"/>
  <c r="V26" i="6"/>
  <c r="F51" i="6"/>
  <c r="L52" i="6"/>
  <c r="V51" i="6"/>
  <c r="W50" i="6"/>
  <c r="AA51" i="6"/>
  <c r="AB50" i="6"/>
  <c r="G91" i="6"/>
  <c r="F106" i="6"/>
  <c r="F91" i="6"/>
  <c r="Q107" i="6"/>
  <c r="AY47" i="5"/>
  <c r="AV50" i="5" s="1"/>
  <c r="AV48" i="5"/>
  <c r="H55" i="6"/>
  <c r="W95" i="6"/>
  <c r="AA14" i="6"/>
  <c r="AB13" i="6"/>
  <c r="K27" i="6"/>
  <c r="P107" i="6"/>
  <c r="AP13" i="5"/>
  <c r="AP47" i="5" s="1"/>
  <c r="E16" i="6"/>
  <c r="F16" i="6" s="1"/>
  <c r="AO47" i="5"/>
  <c r="P11" i="6"/>
  <c r="M92" i="6"/>
  <c r="AZ30" i="5"/>
  <c r="BC31" i="5"/>
  <c r="BD31" i="5" s="1"/>
  <c r="AZ31" i="5"/>
  <c r="W93" i="6"/>
  <c r="V94" i="6"/>
  <c r="F52" i="6"/>
  <c r="K67" i="6"/>
  <c r="Y17" i="6"/>
  <c r="DV30" i="5"/>
  <c r="EB47" i="5" s="1"/>
  <c r="G52" i="6"/>
  <c r="J112" i="6"/>
  <c r="JM82" i="5"/>
  <c r="JS99" i="5" s="1"/>
  <c r="E57" i="6"/>
  <c r="EQ30" i="5"/>
  <c r="EW47" i="5" s="1"/>
  <c r="AZ47" i="5"/>
  <c r="BC50" i="5" s="1"/>
  <c r="BD50" i="5" s="1"/>
  <c r="AP82" i="5"/>
  <c r="AV99" i="5" s="1"/>
  <c r="AU99" i="5"/>
  <c r="E32" i="6"/>
  <c r="V95" i="6"/>
  <c r="O98" i="6"/>
  <c r="G58" i="6"/>
  <c r="AP65" i="5"/>
  <c r="AP99" i="5" s="1"/>
  <c r="E31" i="6"/>
  <c r="F31" i="6" s="1"/>
  <c r="AO99" i="5"/>
  <c r="AX47" i="5"/>
  <c r="AU50" i="5" s="1"/>
  <c r="AU48" i="5"/>
  <c r="Q109" i="6"/>
  <c r="R108" i="6"/>
  <c r="K72" i="6"/>
  <c r="T98" i="6"/>
  <c r="G29" i="6"/>
  <c r="H28" i="6"/>
  <c r="T57" i="6"/>
  <c r="HB30" i="5"/>
  <c r="HH47" i="5" s="1"/>
  <c r="J98" i="6"/>
  <c r="AA12" i="6"/>
  <c r="Q27" i="6"/>
  <c r="V15" i="6"/>
  <c r="Z27" i="6"/>
  <c r="Z11" i="6"/>
  <c r="G70" i="6"/>
  <c r="M67" i="6"/>
  <c r="P51" i="6"/>
  <c r="M105" i="6"/>
  <c r="K91" i="6"/>
  <c r="U113" i="6"/>
  <c r="AZ66" i="5"/>
  <c r="AZ65" i="5"/>
  <c r="BC66" i="5"/>
  <c r="BD66" i="5" s="1"/>
  <c r="J58" i="6"/>
  <c r="AB10" i="6"/>
  <c r="AA11" i="6"/>
  <c r="T97" i="6"/>
  <c r="LC30" i="5"/>
  <c r="LI47" i="5" s="1"/>
  <c r="BC48" i="5"/>
  <c r="BD48" i="5" s="1"/>
  <c r="O58" i="6"/>
  <c r="M95" i="6"/>
  <c r="AZ32" i="5"/>
  <c r="BC32" i="5"/>
  <c r="BD32" i="5" s="1"/>
  <c r="V12" i="6"/>
  <c r="J17" i="6"/>
  <c r="BK30" i="5"/>
  <c r="BQ47" i="5" s="1"/>
  <c r="T32" i="6"/>
  <c r="DA82" i="5"/>
  <c r="DG99" i="5" s="1"/>
  <c r="K110" i="6"/>
  <c r="Y57" i="6"/>
  <c r="HW30" i="5"/>
  <c r="IC47" i="5" s="1"/>
  <c r="J18" i="6"/>
  <c r="AY99" i="5"/>
  <c r="AV102" i="5" s="1"/>
  <c r="AV100" i="5"/>
  <c r="K112" i="6"/>
  <c r="P106" i="6"/>
  <c r="Q106" i="6"/>
  <c r="R105" i="6"/>
  <c r="AP30" i="5"/>
  <c r="E17" i="6"/>
  <c r="AU47" i="5"/>
  <c r="W65" i="6"/>
  <c r="V66" i="6"/>
  <c r="R25" i="6"/>
  <c r="Q26" i="6"/>
  <c r="Q91" i="6"/>
  <c r="R90" i="6"/>
  <c r="O96" i="6"/>
  <c r="P96" i="6" s="1"/>
  <c r="KG47" i="5"/>
  <c r="KH13" i="5"/>
  <c r="KH47" i="5" s="1"/>
  <c r="H70" i="6"/>
  <c r="J57" i="6"/>
  <c r="FL30" i="5"/>
  <c r="FR47" i="5" s="1"/>
  <c r="AB30" i="6"/>
  <c r="AV65" i="5"/>
  <c r="V27" i="6"/>
  <c r="G54" i="6"/>
  <c r="H53" i="6"/>
  <c r="F67" i="6"/>
  <c r="V52" i="6"/>
  <c r="U72" i="6"/>
  <c r="AB67" i="6"/>
  <c r="G107" i="6"/>
  <c r="U98" i="6"/>
  <c r="M28" i="6"/>
  <c r="M25" i="6"/>
  <c r="L26" i="6"/>
  <c r="L30" i="6"/>
  <c r="M30" i="6"/>
  <c r="AA58" i="6"/>
  <c r="AY64" i="5"/>
  <c r="AV67" i="5" s="1"/>
  <c r="AV84" i="5"/>
  <c r="AY63" i="5"/>
  <c r="AV83" i="5"/>
  <c r="AU85" i="5"/>
  <c r="AX65" i="5"/>
  <c r="AU68" i="5" s="1"/>
  <c r="AU66" i="5"/>
  <c r="AV13" i="5"/>
  <c r="AV14" i="5"/>
  <c r="AY13" i="5"/>
  <c r="AV16" i="5" s="1"/>
  <c r="AA67" i="6" l="1"/>
  <c r="BR50" i="5"/>
  <c r="BS50" i="5" s="1"/>
  <c r="EG83" i="5"/>
  <c r="EH83" i="5"/>
  <c r="CQ50" i="5"/>
  <c r="FX32" i="5"/>
  <c r="II66" i="5"/>
  <c r="GR83" i="5"/>
  <c r="GS83" i="5"/>
  <c r="IJ85" i="5"/>
  <c r="IK85" i="5" s="1"/>
  <c r="AB73" i="6" s="1"/>
  <c r="IG85" i="5"/>
  <c r="L106" i="6"/>
  <c r="BB15" i="5"/>
  <c r="GQ85" i="5"/>
  <c r="GT85" i="5"/>
  <c r="GU85" i="5" s="1"/>
  <c r="KS83" i="5"/>
  <c r="KT83" i="5"/>
  <c r="DN85" i="5"/>
  <c r="DO85" i="5" s="1"/>
  <c r="DK85" i="5"/>
  <c r="V72" i="6"/>
  <c r="JD83" i="5"/>
  <c r="JC83" i="5"/>
  <c r="II84" i="5"/>
  <c r="IH84" i="5"/>
  <c r="JE85" i="5"/>
  <c r="JF85" i="5" s="1"/>
  <c r="JB85" i="5"/>
  <c r="DM83" i="5"/>
  <c r="DL83" i="5"/>
  <c r="BA100" i="5"/>
  <c r="FB83" i="5"/>
  <c r="FC83" i="5"/>
  <c r="BA102" i="5"/>
  <c r="EC102" i="5"/>
  <c r="ED102" i="5" s="1"/>
  <c r="CQ32" i="5"/>
  <c r="L107" i="6"/>
  <c r="AB12" i="6"/>
  <c r="FA85" i="5"/>
  <c r="FD85" i="5"/>
  <c r="FE85" i="5" s="1"/>
  <c r="HN84" i="5"/>
  <c r="HM84" i="5"/>
  <c r="JX85" i="5"/>
  <c r="JY85" i="5"/>
  <c r="L51" i="6"/>
  <c r="JC31" i="5"/>
  <c r="H52" i="6"/>
  <c r="BR16" i="5"/>
  <c r="BS16" i="5" s="1"/>
  <c r="JX50" i="5"/>
  <c r="FB31" i="5"/>
  <c r="L70" i="6"/>
  <c r="LN83" i="5"/>
  <c r="LO83" i="5"/>
  <c r="EH84" i="5"/>
  <c r="EG84" i="5"/>
  <c r="W27" i="6"/>
  <c r="GS15" i="5"/>
  <c r="W16" i="6"/>
  <c r="LP33" i="5"/>
  <c r="LQ33" i="5" s="1"/>
  <c r="W98" i="6" s="1"/>
  <c r="R50" i="6"/>
  <c r="JT67" i="5"/>
  <c r="JU67" i="5" s="1"/>
  <c r="LP85" i="5"/>
  <c r="LQ85" i="5" s="1"/>
  <c r="LM85" i="5"/>
  <c r="KT84" i="5"/>
  <c r="KS84" i="5"/>
  <c r="HM83" i="5"/>
  <c r="HN83" i="5"/>
  <c r="BA15" i="5"/>
  <c r="KU85" i="5"/>
  <c r="KV85" i="5" s="1"/>
  <c r="KR85" i="5"/>
  <c r="EF85" i="5"/>
  <c r="EI85" i="5"/>
  <c r="EJ85" i="5" s="1"/>
  <c r="AB33" i="6" s="1"/>
  <c r="IH83" i="5"/>
  <c r="II83" i="5"/>
  <c r="HO85" i="5"/>
  <c r="HP85" i="5" s="1"/>
  <c r="HL85" i="5"/>
  <c r="R110" i="6"/>
  <c r="M15" i="6"/>
  <c r="KS50" i="5"/>
  <c r="G57" i="6"/>
  <c r="BR48" i="5"/>
  <c r="BS48" i="5" s="1"/>
  <c r="Q67" i="6"/>
  <c r="FY33" i="5"/>
  <c r="FZ33" i="5" s="1"/>
  <c r="M107" i="6"/>
  <c r="Q30" i="6"/>
  <c r="BW32" i="5"/>
  <c r="LL65" i="5"/>
  <c r="LI68" i="5" s="1"/>
  <c r="LJ68" i="5" s="1"/>
  <c r="LK68" i="5" s="1"/>
  <c r="CP33" i="5"/>
  <c r="CQ33" i="5" s="1"/>
  <c r="M31" i="6"/>
  <c r="L67" i="6"/>
  <c r="EH31" i="5"/>
  <c r="FW31" i="5"/>
  <c r="M12" i="6"/>
  <c r="EG31" i="5"/>
  <c r="FD33" i="5"/>
  <c r="FE33" i="5" s="1"/>
  <c r="G98" i="6"/>
  <c r="EH50" i="5"/>
  <c r="V107" i="6"/>
  <c r="CM50" i="5"/>
  <c r="CN50" i="5" s="1"/>
  <c r="IJ68" i="5"/>
  <c r="IK68" i="5" s="1"/>
  <c r="AA73" i="6" s="1"/>
  <c r="IY33" i="5"/>
  <c r="IZ33" i="5" s="1"/>
  <c r="Q72" i="6"/>
  <c r="H15" i="6"/>
  <c r="AA70" i="6"/>
  <c r="M71" i="6"/>
  <c r="LN48" i="5"/>
  <c r="LO48" i="5"/>
  <c r="V97" i="6"/>
  <c r="LJ33" i="5"/>
  <c r="LK33" i="5" s="1"/>
  <c r="LI85" i="5"/>
  <c r="LJ85" i="5" s="1"/>
  <c r="LK85" i="5" s="1"/>
  <c r="V98" i="6"/>
  <c r="V91" i="6"/>
  <c r="V112" i="6"/>
  <c r="Q112" i="6"/>
  <c r="KN85" i="5"/>
  <c r="KO85" i="5" s="1"/>
  <c r="KP85" i="5" s="1"/>
  <c r="KN66" i="5"/>
  <c r="KO66" i="5" s="1"/>
  <c r="KP66" i="5" s="1"/>
  <c r="KQ65" i="5"/>
  <c r="KN68" i="5" s="1"/>
  <c r="KO68" i="5" s="1"/>
  <c r="KP68" i="5" s="1"/>
  <c r="Q110" i="6"/>
  <c r="M98" i="6"/>
  <c r="JS66" i="5"/>
  <c r="JT66" i="5" s="1"/>
  <c r="JU66" i="5" s="1"/>
  <c r="JS85" i="5"/>
  <c r="JT85" i="5" s="1"/>
  <c r="JU85" i="5" s="1"/>
  <c r="JV65" i="5"/>
  <c r="JS68" i="5" s="1"/>
  <c r="JT68" i="5" s="1"/>
  <c r="JU68" i="5" s="1"/>
  <c r="M110" i="6"/>
  <c r="IX66" i="5"/>
  <c r="IY66" i="5" s="1"/>
  <c r="IZ66" i="5" s="1"/>
  <c r="IX85" i="5"/>
  <c r="IY85" i="5" s="1"/>
  <c r="IZ85" i="5" s="1"/>
  <c r="JA65" i="5"/>
  <c r="IX68" i="5" s="1"/>
  <c r="IY68" i="5" s="1"/>
  <c r="IZ68" i="5" s="1"/>
  <c r="G112" i="6"/>
  <c r="AA72" i="6"/>
  <c r="ID50" i="5"/>
  <c r="IE50" i="5" s="1"/>
  <c r="IF65" i="5"/>
  <c r="IC68" i="5" s="1"/>
  <c r="ID68" i="5" s="1"/>
  <c r="IE68" i="5" s="1"/>
  <c r="IC66" i="5"/>
  <c r="ID66" i="5" s="1"/>
  <c r="IE66" i="5" s="1"/>
  <c r="IC85" i="5"/>
  <c r="ID85" i="5" s="1"/>
  <c r="IE85" i="5" s="1"/>
  <c r="ID33" i="5"/>
  <c r="IE33" i="5" s="1"/>
  <c r="HH85" i="5"/>
  <c r="HI85" i="5" s="1"/>
  <c r="HJ85" i="5" s="1"/>
  <c r="HH66" i="5"/>
  <c r="HI66" i="5" s="1"/>
  <c r="HJ66" i="5" s="1"/>
  <c r="HK65" i="5"/>
  <c r="HH68" i="5" s="1"/>
  <c r="HI68" i="5" s="1"/>
  <c r="HJ68" i="5" s="1"/>
  <c r="R52" i="6"/>
  <c r="GN48" i="5"/>
  <c r="GO48" i="5" s="1"/>
  <c r="R67" i="6"/>
  <c r="GP65" i="5"/>
  <c r="GM68" i="5" s="1"/>
  <c r="GN68" i="5" s="1"/>
  <c r="GO68" i="5" s="1"/>
  <c r="GM85" i="5"/>
  <c r="GN85" i="5" s="1"/>
  <c r="GO85" i="5" s="1"/>
  <c r="GM66" i="5"/>
  <c r="GN66" i="5" s="1"/>
  <c r="GO66" i="5" s="1"/>
  <c r="Q51" i="6"/>
  <c r="FS50" i="5"/>
  <c r="FT50" i="5" s="1"/>
  <c r="FU65" i="5"/>
  <c r="FR68" i="5" s="1"/>
  <c r="FS68" i="5" s="1"/>
  <c r="FT68" i="5" s="1"/>
  <c r="FR66" i="5"/>
  <c r="FS66" i="5" s="1"/>
  <c r="FT66" i="5" s="1"/>
  <c r="FR85" i="5"/>
  <c r="FS85" i="5" s="1"/>
  <c r="FT85" i="5" s="1"/>
  <c r="H67" i="6"/>
  <c r="EW66" i="5"/>
  <c r="EX66" i="5" s="1"/>
  <c r="EY66" i="5" s="1"/>
  <c r="EZ65" i="5"/>
  <c r="EW68" i="5" s="1"/>
  <c r="EX68" i="5" s="1"/>
  <c r="EY68" i="5" s="1"/>
  <c r="EW85" i="5"/>
  <c r="EX85" i="5" s="1"/>
  <c r="EY85" i="5" s="1"/>
  <c r="EB66" i="5"/>
  <c r="EC66" i="5" s="1"/>
  <c r="ED66" i="5" s="1"/>
  <c r="EB85" i="5"/>
  <c r="EC85" i="5" s="1"/>
  <c r="ED85" i="5" s="1"/>
  <c r="EE65" i="5"/>
  <c r="EB68" i="5" s="1"/>
  <c r="EC68" i="5" s="1"/>
  <c r="ED68" i="5" s="1"/>
  <c r="EC33" i="5"/>
  <c r="ED33" i="5" s="1"/>
  <c r="DJ65" i="5"/>
  <c r="DG68" i="5" s="1"/>
  <c r="DH68" i="5" s="1"/>
  <c r="DI68" i="5" s="1"/>
  <c r="DG66" i="5"/>
  <c r="DH66" i="5" s="1"/>
  <c r="DI66" i="5" s="1"/>
  <c r="DG85" i="5"/>
  <c r="DH85" i="5" s="1"/>
  <c r="DI85" i="5" s="1"/>
  <c r="U27" i="6"/>
  <c r="CR31" i="5"/>
  <c r="CQ31" i="5"/>
  <c r="CL66" i="5"/>
  <c r="CM66" i="5" s="1"/>
  <c r="CN66" i="5" s="1"/>
  <c r="CO65" i="5"/>
  <c r="CL68" i="5" s="1"/>
  <c r="CM68" i="5" s="1"/>
  <c r="CN68" i="5" s="1"/>
  <c r="CL85" i="5"/>
  <c r="CM85" i="5" s="1"/>
  <c r="CN85" i="5" s="1"/>
  <c r="R31" i="6"/>
  <c r="K11" i="6"/>
  <c r="BQ66" i="5"/>
  <c r="BR66" i="5" s="1"/>
  <c r="BS66" i="5" s="1"/>
  <c r="BT65" i="5"/>
  <c r="BQ68" i="5" s="1"/>
  <c r="BR68" i="5" s="1"/>
  <c r="BS68" i="5" s="1"/>
  <c r="BQ85" i="5"/>
  <c r="BR85" i="5" s="1"/>
  <c r="BS85" i="5" s="1"/>
  <c r="BR33" i="5"/>
  <c r="BS33" i="5" s="1"/>
  <c r="BX50" i="5"/>
  <c r="BY50" i="5" s="1"/>
  <c r="H13" i="6"/>
  <c r="G26" i="6"/>
  <c r="H111" i="6"/>
  <c r="U57" i="6"/>
  <c r="JY33" i="5"/>
  <c r="JX33" i="5"/>
  <c r="JW102" i="5"/>
  <c r="JZ102" i="5"/>
  <c r="KA102" i="5" s="1"/>
  <c r="M111" i="6" s="1"/>
  <c r="EG33" i="5"/>
  <c r="EH33" i="5"/>
  <c r="DM68" i="5"/>
  <c r="DL68" i="5"/>
  <c r="M113" i="6"/>
  <c r="FW67" i="5"/>
  <c r="FX67" i="5"/>
  <c r="IH102" i="5"/>
  <c r="II102" i="5"/>
  <c r="LM68" i="5"/>
  <c r="LP68" i="5"/>
  <c r="LQ68" i="5" s="1"/>
  <c r="V113" i="6" s="1"/>
  <c r="EH102" i="5"/>
  <c r="EG102" i="5"/>
  <c r="FX102" i="5"/>
  <c r="FW102" i="5"/>
  <c r="KO16" i="5"/>
  <c r="KP16" i="5" s="1"/>
  <c r="LO66" i="5"/>
  <c r="LN66" i="5"/>
  <c r="JY100" i="5"/>
  <c r="JX100" i="5"/>
  <c r="LN33" i="5"/>
  <c r="LO33" i="5"/>
  <c r="JC33" i="5"/>
  <c r="JD33" i="5"/>
  <c r="JX66" i="5"/>
  <c r="JY66" i="5"/>
  <c r="LN102" i="5"/>
  <c r="LO102" i="5"/>
  <c r="GS31" i="5"/>
  <c r="GR31" i="5"/>
  <c r="FW33" i="5"/>
  <c r="FX33" i="5"/>
  <c r="JY16" i="5"/>
  <c r="JX16" i="5"/>
  <c r="JE68" i="5"/>
  <c r="JF68" i="5" s="1"/>
  <c r="JB68" i="5"/>
  <c r="HO68" i="5"/>
  <c r="HP68" i="5" s="1"/>
  <c r="HL68" i="5"/>
  <c r="EH16" i="5"/>
  <c r="EG16" i="5"/>
  <c r="DL33" i="5"/>
  <c r="DM33" i="5"/>
  <c r="H56" i="6"/>
  <c r="AA18" i="6"/>
  <c r="GT33" i="5"/>
  <c r="GU33" i="5" s="1"/>
  <c r="GQ33" i="5"/>
  <c r="IH67" i="5"/>
  <c r="II67" i="5"/>
  <c r="HI33" i="5"/>
  <c r="HJ33" i="5" s="1"/>
  <c r="HN31" i="5"/>
  <c r="HM31" i="5"/>
  <c r="CR16" i="5"/>
  <c r="CQ16" i="5"/>
  <c r="BW31" i="5"/>
  <c r="BV31" i="5"/>
  <c r="KT49" i="5"/>
  <c r="KS49" i="5"/>
  <c r="Q57" i="6"/>
  <c r="FW66" i="5"/>
  <c r="FX66" i="5"/>
  <c r="FY68" i="5"/>
  <c r="FZ68" i="5" s="1"/>
  <c r="L73" i="6" s="1"/>
  <c r="FV68" i="5"/>
  <c r="R111" i="6"/>
  <c r="GS66" i="5"/>
  <c r="GR66" i="5"/>
  <c r="BV66" i="5"/>
  <c r="BW66" i="5"/>
  <c r="HN102" i="5"/>
  <c r="HM102" i="5"/>
  <c r="FC66" i="5"/>
  <c r="FB66" i="5"/>
  <c r="HN66" i="5"/>
  <c r="HM66" i="5"/>
  <c r="CS68" i="5"/>
  <c r="CT68" i="5" s="1"/>
  <c r="CP68" i="5"/>
  <c r="FB33" i="5"/>
  <c r="FC33" i="5"/>
  <c r="LO16" i="5"/>
  <c r="LN16" i="5"/>
  <c r="BU68" i="5"/>
  <c r="BX68" i="5"/>
  <c r="BY68" i="5" s="1"/>
  <c r="AB31" i="6"/>
  <c r="AB71" i="6"/>
  <c r="H110" i="6"/>
  <c r="KT67" i="5"/>
  <c r="KS67" i="5"/>
  <c r="GT68" i="5"/>
  <c r="GU68" i="5" s="1"/>
  <c r="GQ68" i="5"/>
  <c r="GS102" i="5"/>
  <c r="GR102" i="5"/>
  <c r="KT33" i="5"/>
  <c r="KS33" i="5"/>
  <c r="IH31" i="5"/>
  <c r="II31" i="5"/>
  <c r="HL33" i="5"/>
  <c r="HO33" i="5"/>
  <c r="HP33" i="5" s="1"/>
  <c r="V67" i="6"/>
  <c r="LN50" i="5"/>
  <c r="LO50" i="5"/>
  <c r="BV102" i="5"/>
  <c r="BW102" i="5"/>
  <c r="FC102" i="5"/>
  <c r="FB102" i="5"/>
  <c r="L72" i="6"/>
  <c r="II68" i="5"/>
  <c r="IH68" i="5"/>
  <c r="W18" i="6"/>
  <c r="W67" i="6"/>
  <c r="AA32" i="6"/>
  <c r="G72" i="6"/>
  <c r="LJ50" i="5"/>
  <c r="LK50" i="5" s="1"/>
  <c r="U97" i="6"/>
  <c r="JY67" i="5"/>
  <c r="JX67" i="5"/>
  <c r="FS33" i="5"/>
  <c r="FT33" i="5" s="1"/>
  <c r="IJ33" i="5"/>
  <c r="IK33" i="5" s="1"/>
  <c r="IG33" i="5"/>
  <c r="CR67" i="5"/>
  <c r="CQ67" i="5"/>
  <c r="EH68" i="5"/>
  <c r="EG68" i="5"/>
  <c r="FA68" i="5"/>
  <c r="FD68" i="5"/>
  <c r="FE68" i="5" s="1"/>
  <c r="JD67" i="5"/>
  <c r="JC67" i="5"/>
  <c r="DM50" i="5"/>
  <c r="DL50" i="5"/>
  <c r="L98" i="6"/>
  <c r="V17" i="6"/>
  <c r="KO50" i="5"/>
  <c r="KP50" i="5" s="1"/>
  <c r="H71" i="6"/>
  <c r="HI48" i="5"/>
  <c r="HJ48" i="5" s="1"/>
  <c r="JC102" i="5"/>
  <c r="JD102" i="5"/>
  <c r="KR68" i="5"/>
  <c r="KU68" i="5"/>
  <c r="KV68" i="5" s="1"/>
  <c r="Q113" i="6" s="1"/>
  <c r="CQ102" i="5"/>
  <c r="CR102" i="5"/>
  <c r="JW68" i="5"/>
  <c r="JZ68" i="5"/>
  <c r="KA68" i="5" s="1"/>
  <c r="KS102" i="5"/>
  <c r="KT102" i="5"/>
  <c r="GN50" i="5"/>
  <c r="GO50" i="5" s="1"/>
  <c r="EX33" i="5"/>
  <c r="EY33" i="5" s="1"/>
  <c r="M27" i="6"/>
  <c r="BX33" i="5"/>
  <c r="BY33" i="5" s="1"/>
  <c r="M18" i="6" s="1"/>
  <c r="BU33" i="5"/>
  <c r="FB50" i="5"/>
  <c r="FC50" i="5"/>
  <c r="EX16" i="5"/>
  <c r="EY16" i="5" s="1"/>
  <c r="R56" i="6"/>
  <c r="GS16" i="5"/>
  <c r="GR16" i="5"/>
  <c r="EX50" i="5"/>
  <c r="EY50" i="5" s="1"/>
  <c r="JD16" i="5"/>
  <c r="JC16" i="5"/>
  <c r="GS50" i="5"/>
  <c r="GR50" i="5"/>
  <c r="AZ50" i="5"/>
  <c r="BV50" i="5"/>
  <c r="BW50" i="5"/>
  <c r="JC50" i="5"/>
  <c r="JD50" i="5"/>
  <c r="FW50" i="5"/>
  <c r="FX50" i="5"/>
  <c r="F27" i="6"/>
  <c r="F33" i="6"/>
  <c r="F17" i="6"/>
  <c r="R73" i="6"/>
  <c r="AA33" i="6"/>
  <c r="G12" i="6"/>
  <c r="H25" i="6"/>
  <c r="R15" i="6"/>
  <c r="Q32" i="6"/>
  <c r="Q94" i="6"/>
  <c r="R93" i="6"/>
  <c r="G27" i="6"/>
  <c r="AB16" i="6"/>
  <c r="AA17" i="6"/>
  <c r="H96" i="6"/>
  <c r="G97" i="6"/>
  <c r="R98" i="6"/>
  <c r="M52" i="6"/>
  <c r="Q95" i="6"/>
  <c r="G11" i="6"/>
  <c r="H10" i="6"/>
  <c r="AB18" i="6"/>
  <c r="W31" i="6"/>
  <c r="V32" i="6"/>
  <c r="L58" i="6"/>
  <c r="AV47" i="5"/>
  <c r="L11" i="6"/>
  <c r="M10" i="6"/>
  <c r="W92" i="6"/>
  <c r="M55" i="6"/>
  <c r="V58" i="6"/>
  <c r="H30" i="6"/>
  <c r="W33" i="6"/>
  <c r="Q58" i="6"/>
  <c r="BB32" i="5"/>
  <c r="BA32" i="5"/>
  <c r="AZ68" i="5"/>
  <c r="BC68" i="5"/>
  <c r="BD68" i="5" s="1"/>
  <c r="W96" i="6"/>
  <c r="G32" i="6"/>
  <c r="H31" i="6"/>
  <c r="BA49" i="5"/>
  <c r="BB49" i="5"/>
  <c r="Z57" i="6"/>
  <c r="V57" i="6"/>
  <c r="W56" i="6"/>
  <c r="Z51" i="6"/>
  <c r="F26" i="6"/>
  <c r="BA66" i="5"/>
  <c r="BB66" i="5"/>
  <c r="BB31" i="5"/>
  <c r="BA31" i="5"/>
  <c r="BB67" i="5"/>
  <c r="BA67" i="5"/>
  <c r="F32" i="6"/>
  <c r="W52" i="6"/>
  <c r="AA57" i="6"/>
  <c r="AB56" i="6"/>
  <c r="M96" i="6"/>
  <c r="L97" i="6"/>
  <c r="G67" i="6"/>
  <c r="U67" i="6"/>
  <c r="H12" i="6"/>
  <c r="U51" i="6"/>
  <c r="G30" i="6"/>
  <c r="AZ16" i="5"/>
  <c r="BC16" i="5"/>
  <c r="BD16" i="5" s="1"/>
  <c r="K51" i="6"/>
  <c r="V33" i="6"/>
  <c r="K66" i="6"/>
  <c r="Q18" i="6"/>
  <c r="V18" i="6"/>
  <c r="L57" i="6"/>
  <c r="M56" i="6"/>
  <c r="F11" i="6"/>
  <c r="AZ33" i="5"/>
  <c r="BC33" i="5"/>
  <c r="BD33" i="5" s="1"/>
  <c r="BA14" i="5"/>
  <c r="BB14" i="5"/>
  <c r="AY65" i="5"/>
  <c r="AV68" i="5" s="1"/>
  <c r="AV85" i="5"/>
  <c r="AV66" i="5"/>
  <c r="H18" i="6" l="1"/>
  <c r="V73" i="6"/>
  <c r="II85" i="5"/>
  <c r="IH85" i="5"/>
  <c r="EG85" i="5"/>
  <c r="EH85" i="5"/>
  <c r="KS85" i="5"/>
  <c r="KT85" i="5"/>
  <c r="DM85" i="5"/>
  <c r="DL85" i="5"/>
  <c r="HM85" i="5"/>
  <c r="HN85" i="5"/>
  <c r="JC85" i="5"/>
  <c r="JD85" i="5"/>
  <c r="GR85" i="5"/>
  <c r="GS85" i="5"/>
  <c r="LN85" i="5"/>
  <c r="LO85" i="5"/>
  <c r="FC85" i="5"/>
  <c r="FB85" i="5"/>
  <c r="L33" i="6"/>
  <c r="M73" i="6"/>
  <c r="L113" i="6"/>
  <c r="Q73" i="6"/>
  <c r="CR33" i="5"/>
  <c r="W113" i="6"/>
  <c r="R18" i="6"/>
  <c r="R33" i="6"/>
  <c r="L112" i="6"/>
  <c r="CR68" i="5"/>
  <c r="CQ68" i="5"/>
  <c r="BV33" i="5"/>
  <c r="BW33" i="5"/>
  <c r="KS68" i="5"/>
  <c r="KT68" i="5"/>
  <c r="HN33" i="5"/>
  <c r="HM33" i="5"/>
  <c r="Q33" i="6"/>
  <c r="H113" i="6"/>
  <c r="HN68" i="5"/>
  <c r="HM68" i="5"/>
  <c r="JX102" i="5"/>
  <c r="JY102" i="5"/>
  <c r="GS33" i="5"/>
  <c r="GR33" i="5"/>
  <c r="FC68" i="5"/>
  <c r="FB68" i="5"/>
  <c r="W73" i="6"/>
  <c r="JD68" i="5"/>
  <c r="JC68" i="5"/>
  <c r="R58" i="6"/>
  <c r="BW68" i="5"/>
  <c r="BV68" i="5"/>
  <c r="FX68" i="5"/>
  <c r="FW68" i="5"/>
  <c r="G113" i="6"/>
  <c r="R113" i="6"/>
  <c r="JY68" i="5"/>
  <c r="JX68" i="5"/>
  <c r="LO68" i="5"/>
  <c r="LN68" i="5"/>
  <c r="IH33" i="5"/>
  <c r="II33" i="5"/>
  <c r="GR68" i="5"/>
  <c r="GS68" i="5"/>
  <c r="BB50" i="5"/>
  <c r="BA50" i="5"/>
  <c r="G17" i="6"/>
  <c r="H16" i="6"/>
  <c r="G73" i="6"/>
  <c r="AB58" i="6"/>
  <c r="M58" i="6"/>
  <c r="H73" i="6"/>
  <c r="Q97" i="6"/>
  <c r="R96" i="6"/>
  <c r="H58" i="6"/>
  <c r="BB33" i="5"/>
  <c r="BA33" i="5"/>
  <c r="G33" i="6"/>
  <c r="BA68" i="5"/>
  <c r="BB68" i="5"/>
  <c r="G18" i="6"/>
  <c r="BA16" i="5"/>
  <c r="BB16" i="5"/>
  <c r="Q98" i="6"/>
  <c r="H33" i="6"/>
  <c r="W58" i="6"/>
  <c r="M16" i="6"/>
  <c r="L17" i="6"/>
</calcChain>
</file>

<file path=xl/sharedStrings.xml><?xml version="1.0" encoding="utf-8"?>
<sst xmlns="http://schemas.openxmlformats.org/spreadsheetml/2006/main" count="4115" uniqueCount="162">
  <si>
    <t>レコード種別</t>
  </si>
  <si>
    <t>保険者番号</t>
  </si>
  <si>
    <t>保険者名</t>
  </si>
  <si>
    <t>地区名</t>
  </si>
  <si>
    <t>作成年月</t>
  </si>
  <si>
    <t>共通部</t>
  </si>
  <si>
    <t>H24年度</t>
  </si>
  <si>
    <t>集計単位</t>
  </si>
  <si>
    <t>年齢</t>
  </si>
  <si>
    <t>性別</t>
  </si>
  <si>
    <t>受診者</t>
  </si>
  <si>
    <t>ＢＭＩ人数</t>
  </si>
  <si>
    <t>ＢＭＩ割合</t>
  </si>
  <si>
    <t>腹囲人数</t>
  </si>
  <si>
    <t>腹囲割合</t>
  </si>
  <si>
    <t>中性脂肪人数</t>
  </si>
  <si>
    <t>中性脂肪割合</t>
  </si>
  <si>
    <t>ＡＬＴ（ＧＰＴ）人数</t>
  </si>
  <si>
    <t>ＡＬＴ（ＧＰＴ）割合</t>
  </si>
  <si>
    <t>ＨＤＬコレステロール人数</t>
  </si>
  <si>
    <t>ＨＤＬコレステロール割合</t>
  </si>
  <si>
    <t>血糖人数</t>
  </si>
  <si>
    <t>血糖割合</t>
  </si>
  <si>
    <t>ＨｂＡ１ｃ人数</t>
  </si>
  <si>
    <t>ＨｂＡ１ｃ割合</t>
  </si>
  <si>
    <t>尿酸人数</t>
  </si>
  <si>
    <t>尿酸割合</t>
  </si>
  <si>
    <t>収縮期血圧人数</t>
  </si>
  <si>
    <t>収縮期血圧割合</t>
  </si>
  <si>
    <t>拡張期血圧人数</t>
  </si>
  <si>
    <t>拡張期血圧割合</t>
  </si>
  <si>
    <t>ＬＤＬコレステロール人数</t>
  </si>
  <si>
    <t>ＬＤＬコレステロール割合</t>
  </si>
  <si>
    <t>クレアチニン人数</t>
  </si>
  <si>
    <t>クレアチニン割合</t>
  </si>
  <si>
    <t>心電図人数</t>
  </si>
  <si>
    <t>心電図割合</t>
  </si>
  <si>
    <t>眼底検査人数</t>
  </si>
  <si>
    <t>眼底検査割合</t>
  </si>
  <si>
    <t>明細部</t>
  </si>
  <si>
    <t>国</t>
  </si>
  <si>
    <t>男</t>
  </si>
  <si>
    <t>女</t>
  </si>
  <si>
    <t>県</t>
  </si>
  <si>
    <t>保険者（地区）</t>
  </si>
  <si>
    <t>40-64（再掲）</t>
  </si>
  <si>
    <t>40-64（再掲）</t>
    <rPh sb="6" eb="8">
      <t>サイケイ</t>
    </rPh>
    <phoneticPr fontId="3"/>
  </si>
  <si>
    <t>65-74（再掲）</t>
  </si>
  <si>
    <t>65-74（再掲）</t>
    <rPh sb="6" eb="8">
      <t>サイケイ</t>
    </rPh>
    <phoneticPr fontId="3"/>
  </si>
  <si>
    <t>40-74（再掲）</t>
  </si>
  <si>
    <t>40-74（再掲）</t>
    <rPh sb="6" eb="8">
      <t>サイケイ</t>
    </rPh>
    <phoneticPr fontId="3"/>
  </si>
  <si>
    <t>期待該当数</t>
  </si>
  <si>
    <t>期待該当数</t>
    <rPh sb="0" eb="2">
      <t>キタイ</t>
    </rPh>
    <rPh sb="2" eb="4">
      <t>ガイトウ</t>
    </rPh>
    <rPh sb="4" eb="5">
      <t>スウ</t>
    </rPh>
    <phoneticPr fontId="3"/>
  </si>
  <si>
    <t>基準集団人数</t>
  </si>
  <si>
    <t>重み付け和</t>
  </si>
  <si>
    <t>重み付け和</t>
    <rPh sb="0" eb="1">
      <t>オモ</t>
    </rPh>
    <rPh sb="2" eb="3">
      <t>ヅ</t>
    </rPh>
    <rPh sb="4" eb="5">
      <t>ワ</t>
    </rPh>
    <phoneticPr fontId="3"/>
  </si>
  <si>
    <t>重み付け和の標準誤差^2</t>
  </si>
  <si>
    <t>重み付け和の標準誤差^2</t>
    <phoneticPr fontId="3"/>
  </si>
  <si>
    <t>40-64（年齢調整）</t>
  </si>
  <si>
    <t>40-64（年齢調整）</t>
    <rPh sb="6" eb="8">
      <t>ネンレイ</t>
    </rPh>
    <rPh sb="8" eb="10">
      <t>チョウセイ</t>
    </rPh>
    <phoneticPr fontId="3"/>
  </si>
  <si>
    <t>65-74（年齢調整）</t>
  </si>
  <si>
    <t>65-74（年齢調整）</t>
    <rPh sb="6" eb="8">
      <t>ネンレイ</t>
    </rPh>
    <rPh sb="8" eb="10">
      <t>チョウセイ</t>
    </rPh>
    <phoneticPr fontId="3"/>
  </si>
  <si>
    <t>40-74（年齢調整）</t>
  </si>
  <si>
    <t>40-74（年齢調整）</t>
    <rPh sb="6" eb="8">
      <t>ネンレイ</t>
    </rPh>
    <rPh sb="8" eb="10">
      <t>チョウセイ</t>
    </rPh>
    <phoneticPr fontId="3"/>
  </si>
  <si>
    <t>P値</t>
    <rPh sb="1" eb="2">
      <t>アタイ</t>
    </rPh>
    <phoneticPr fontId="3"/>
  </si>
  <si>
    <t>直接法</t>
  </si>
  <si>
    <t>間接法</t>
  </si>
  <si>
    <t>間接法</t>
    <rPh sb="0" eb="3">
      <t>カンセツホウ</t>
    </rPh>
    <phoneticPr fontId="3"/>
  </si>
  <si>
    <t>40-64（標準化比）</t>
  </si>
  <si>
    <t>65-74（標準化比）</t>
  </si>
  <si>
    <t>40-74（標準化比）</t>
  </si>
  <si>
    <t>95%下限</t>
    <rPh sb="3" eb="5">
      <t>カゲン</t>
    </rPh>
    <phoneticPr fontId="3"/>
  </si>
  <si>
    <t>95%上限</t>
    <rPh sb="3" eb="5">
      <t>ジョウゲン</t>
    </rPh>
    <phoneticPr fontId="3"/>
  </si>
  <si>
    <t>粗割合</t>
  </si>
  <si>
    <t>粗割合</t>
    <rPh sb="0" eb="1">
      <t>ソ</t>
    </rPh>
    <rPh sb="1" eb="3">
      <t>ワリアイ</t>
    </rPh>
    <phoneticPr fontId="3"/>
  </si>
  <si>
    <t>標準誤差</t>
  </si>
  <si>
    <t>標準誤差</t>
    <rPh sb="0" eb="4">
      <t>ヒョウジュンゴサ</t>
    </rPh>
    <phoneticPr fontId="3"/>
  </si>
  <si>
    <t>Z値</t>
    <rPh sb="1" eb="2">
      <t>アタイ</t>
    </rPh>
    <phoneticPr fontId="3"/>
  </si>
  <si>
    <t>複製</t>
    <rPh sb="0" eb="2">
      <t>フクセイ</t>
    </rPh>
    <phoneticPr fontId="3"/>
  </si>
  <si>
    <t>40-44</t>
  </si>
  <si>
    <t>45-49</t>
  </si>
  <si>
    <t>50-54</t>
  </si>
  <si>
    <t>55-59</t>
  </si>
  <si>
    <t>60-64</t>
  </si>
  <si>
    <t>65-69</t>
  </si>
  <si>
    <t>70-74</t>
  </si>
  <si>
    <t>受診者</t>
    <rPh sb="0" eb="3">
      <t>ジュシンシャ</t>
    </rPh>
    <phoneticPr fontId="3"/>
  </si>
  <si>
    <t>保険者番号：</t>
    <phoneticPr fontId="3"/>
  </si>
  <si>
    <t>保険者名 ：</t>
    <phoneticPr fontId="3"/>
  </si>
  <si>
    <t>地区 ：</t>
    <phoneticPr fontId="3"/>
  </si>
  <si>
    <t>男性</t>
    <rPh sb="0" eb="2">
      <t>ダンセイ</t>
    </rPh>
    <phoneticPr fontId="3"/>
  </si>
  <si>
    <t>全国</t>
    <rPh sb="0" eb="2">
      <t>ゼンコク</t>
    </rPh>
    <phoneticPr fontId="3"/>
  </si>
  <si>
    <t>県</t>
    <rPh sb="0" eb="1">
      <t>ケン</t>
    </rPh>
    <phoneticPr fontId="3"/>
  </si>
  <si>
    <t>地域（地区）</t>
    <rPh sb="0" eb="2">
      <t>チイキ</t>
    </rPh>
    <rPh sb="3" eb="5">
      <t>チク</t>
    </rPh>
    <phoneticPr fontId="3"/>
  </si>
  <si>
    <t>40
～
64
歳</t>
    <rPh sb="8" eb="9">
      <t>サイ</t>
    </rPh>
    <phoneticPr fontId="3"/>
  </si>
  <si>
    <t>65
～
74
歳</t>
    <rPh sb="8" eb="9">
      <t>サイ</t>
    </rPh>
    <phoneticPr fontId="3"/>
  </si>
  <si>
    <t>受診者</t>
    <rPh sb="0" eb="3">
      <t>ジュシンシャ</t>
    </rPh>
    <phoneticPr fontId="3"/>
  </si>
  <si>
    <t>摂取エネルギーの過剰</t>
    <phoneticPr fontId="3"/>
  </si>
  <si>
    <t>腹囲</t>
  </si>
  <si>
    <t>中性脂肪</t>
  </si>
  <si>
    <t>BMI</t>
    <phoneticPr fontId="3"/>
  </si>
  <si>
    <t>ALT(GOT)</t>
  </si>
  <si>
    <t>HDLコレステロール</t>
  </si>
  <si>
    <t>血管を傷つける</t>
    <phoneticPr fontId="3"/>
  </si>
  <si>
    <t>血糖</t>
  </si>
  <si>
    <t>HbA1c</t>
  </si>
  <si>
    <t>尿酸</t>
  </si>
  <si>
    <t>収縮期血圧</t>
  </si>
  <si>
    <t>拡張期血圧</t>
  </si>
  <si>
    <t>LDLコレステロール</t>
  </si>
  <si>
    <t>クレアチニン</t>
  </si>
  <si>
    <t>心電図※</t>
    <phoneticPr fontId="3"/>
  </si>
  <si>
    <t>眼底検査※</t>
    <phoneticPr fontId="3"/>
  </si>
  <si>
    <t>25以上</t>
    <phoneticPr fontId="3"/>
  </si>
  <si>
    <t>割合(%)</t>
    <rPh sb="0" eb="2">
      <t>ワリアイ</t>
    </rPh>
    <phoneticPr fontId="3"/>
  </si>
  <si>
    <t>85以上</t>
  </si>
  <si>
    <t>150以上</t>
  </si>
  <si>
    <t>31以上</t>
  </si>
  <si>
    <t>40未満</t>
  </si>
  <si>
    <t>100以上</t>
  </si>
  <si>
    <t>5.6以上</t>
  </si>
  <si>
    <t>7.0以上</t>
  </si>
  <si>
    <t>130以上</t>
  </si>
  <si>
    <t>120以上</t>
  </si>
  <si>
    <t>1.3以上</t>
  </si>
  <si>
    <t>作成年月 ：</t>
    <phoneticPr fontId="3"/>
  </si>
  <si>
    <t>印刷日 ：</t>
    <phoneticPr fontId="3"/>
  </si>
  <si>
    <t>ページ ：</t>
    <phoneticPr fontId="3"/>
  </si>
  <si>
    <t>年齢
調整(%)</t>
    <rPh sb="0" eb="2">
      <t>ネンレイ</t>
    </rPh>
    <rPh sb="3" eb="5">
      <t>チョウセイ</t>
    </rPh>
    <phoneticPr fontId="3"/>
  </si>
  <si>
    <t>標準化
比(全国)</t>
    <rPh sb="0" eb="3">
      <t>ヒョウジュンカ</t>
    </rPh>
    <rPh sb="4" eb="5">
      <t>ヒ</t>
    </rPh>
    <rPh sb="6" eb="8">
      <t>ゼンコク</t>
    </rPh>
    <phoneticPr fontId="3"/>
  </si>
  <si>
    <t>標準化
比(県)</t>
    <rPh sb="0" eb="3">
      <t>ヒョウジュンカ</t>
    </rPh>
    <rPh sb="4" eb="5">
      <t>ヒ</t>
    </rPh>
    <rPh sb="6" eb="7">
      <t>ケン</t>
    </rPh>
    <phoneticPr fontId="3"/>
  </si>
  <si>
    <t>100(基準)</t>
    <rPh sb="4" eb="6">
      <t>キジュン</t>
    </rPh>
    <phoneticPr fontId="3"/>
  </si>
  <si>
    <t>総
数</t>
    <rPh sb="0" eb="1">
      <t>ソウ</t>
    </rPh>
    <rPh sb="2" eb="3">
      <t>スウ</t>
    </rPh>
    <phoneticPr fontId="3"/>
  </si>
  <si>
    <t>内臓脂肪症候群以外の動脈硬化要因</t>
    <phoneticPr fontId="3"/>
  </si>
  <si>
    <t>女性</t>
    <rPh sb="0" eb="2">
      <t>ジョセイ</t>
    </rPh>
    <phoneticPr fontId="3"/>
  </si>
  <si>
    <t>摂取エネルギーの過剰</t>
    <phoneticPr fontId="3"/>
  </si>
  <si>
    <t>BMI</t>
    <phoneticPr fontId="3"/>
  </si>
  <si>
    <t>25以上</t>
    <phoneticPr fontId="3"/>
  </si>
  <si>
    <r>
      <t>厚生労働省様式（様式６－２～７）</t>
    </r>
    <r>
      <rPr>
        <b/>
        <sz val="16"/>
        <color theme="1"/>
        <rFont val="ＭＳ Ｐゴシック"/>
        <family val="3"/>
        <charset val="128"/>
        <scheme val="minor"/>
      </rPr>
      <t>【補足】</t>
    </r>
    <rPh sb="17" eb="19">
      <t>ホソク</t>
    </rPh>
    <phoneticPr fontId="3"/>
  </si>
  <si>
    <t>国保データベース（KDB）のCSVファイル（厚生労働省様式（様式６－２～７） 健診有所見者状況（男女別・年代別））より計算。</t>
    <rPh sb="0" eb="2">
      <t>コクホ</t>
    </rPh>
    <rPh sb="59" eb="61">
      <t>ケイサン</t>
    </rPh>
    <phoneticPr fontId="3"/>
  </si>
  <si>
    <t>健診有所見者状況（男女別・年齢調整）</t>
    <phoneticPr fontId="3"/>
  </si>
  <si>
    <t>1/3</t>
    <phoneticPr fontId="3"/>
  </si>
  <si>
    <t>2/3</t>
    <phoneticPr fontId="3"/>
  </si>
  <si>
    <t>検査あり</t>
    <rPh sb="0" eb="2">
      <t>ケンサ</t>
    </rPh>
    <phoneticPr fontId="3"/>
  </si>
  <si>
    <t>臓器障害（※は詳細検査）</t>
    <phoneticPr fontId="3"/>
  </si>
  <si>
    <t>3/3</t>
    <phoneticPr fontId="3"/>
  </si>
  <si>
    <t>90以上</t>
    <phoneticPr fontId="3"/>
  </si>
  <si>
    <t>ここから右側は計算領域です。</t>
    <rPh sb="4" eb="6">
      <t>ミギガワ</t>
    </rPh>
    <rPh sb="7" eb="9">
      <t>ケイサン</t>
    </rPh>
    <rPh sb="9" eb="11">
      <t>リョウイキ</t>
    </rPh>
    <phoneticPr fontId="3"/>
  </si>
  <si>
    <t>標準化比は全国または県を基準とした間接法による。標準化比に*が付記されたものは、基準に比べて有意な差(p&lt;0.05)があること意味する。</t>
    <rPh sb="0" eb="3">
      <t>ヒョウジュンカ</t>
    </rPh>
    <rPh sb="3" eb="4">
      <t>ヒ</t>
    </rPh>
    <rPh sb="5" eb="7">
      <t>ゼンコク</t>
    </rPh>
    <rPh sb="10" eb="11">
      <t>ケン</t>
    </rPh>
    <rPh sb="12" eb="14">
      <t>キジュン</t>
    </rPh>
    <rPh sb="17" eb="20">
      <t>カンセツホウ</t>
    </rPh>
    <phoneticPr fontId="3"/>
  </si>
  <si>
    <t>年齢調整(%)は全国受診者数（男女別）を基準人口とした直接法による。従って、厳密な男女比較はできない。受診者が少ない地域では、年齢調整(%)がエラーまたは異常な値となることがあるため、標準化比で評価することが望ましい。</t>
    <rPh sb="8" eb="10">
      <t>ゼンコク</t>
    </rPh>
    <rPh sb="10" eb="13">
      <t>ジュシンシャ</t>
    </rPh>
    <rPh sb="13" eb="14">
      <t>スウ</t>
    </rPh>
    <rPh sb="20" eb="22">
      <t>キジュン</t>
    </rPh>
    <rPh sb="22" eb="24">
      <t>ジンコウ</t>
    </rPh>
    <rPh sb="27" eb="30">
      <t>チョクセツホウ</t>
    </rPh>
    <rPh sb="34" eb="35">
      <t>シタガ</t>
    </rPh>
    <rPh sb="38" eb="40">
      <t>ゲンミツ</t>
    </rPh>
    <rPh sb="41" eb="43">
      <t>ダンジョ</t>
    </rPh>
    <rPh sb="43" eb="45">
      <t>ヒカク</t>
    </rPh>
    <rPh sb="51" eb="54">
      <t>ジュシンシャ</t>
    </rPh>
    <rPh sb="55" eb="56">
      <t>スク</t>
    </rPh>
    <rPh sb="58" eb="60">
      <t>チイキ</t>
    </rPh>
    <rPh sb="77" eb="79">
      <t>イジョウ</t>
    </rPh>
    <rPh sb="80" eb="81">
      <t>アタイ</t>
    </rPh>
    <rPh sb="97" eb="99">
      <t>ヒョウカ</t>
    </rPh>
    <rPh sb="104" eb="105">
      <t>ノゾ</t>
    </rPh>
    <phoneticPr fontId="3"/>
  </si>
  <si>
    <t>Z値</t>
  </si>
  <si>
    <t>年齢調整・厚生労働省様式（様式６－２～７）ツールの使い方</t>
    <rPh sb="25" eb="26">
      <t>ツカ</t>
    </rPh>
    <rPh sb="27" eb="28">
      <t>カタ</t>
    </rPh>
    <phoneticPr fontId="3"/>
  </si>
  <si>
    <t>（１）ＫＤＢの厚生労働省様式（様式６－２～７）の画面から、ＣＳＶファイルを出力・保存する。</t>
    <rPh sb="24" eb="26">
      <t>ガメン</t>
    </rPh>
    <rPh sb="37" eb="39">
      <t>シュツリョク</t>
    </rPh>
    <rPh sb="40" eb="42">
      <t>ホゾン</t>
    </rPh>
    <phoneticPr fontId="3"/>
  </si>
  <si>
    <t>（２）（１）のCSVファイルをエクセルで開く。</t>
    <rPh sb="20" eb="21">
      <t>ヒラ</t>
    </rPh>
    <phoneticPr fontId="3"/>
  </si>
  <si>
    <t>（４）「出力票」シートに計算結果が表示されるので、印刷する。</t>
    <rPh sb="4" eb="6">
      <t>シュツリョク</t>
    </rPh>
    <rPh sb="6" eb="7">
      <t>ヒョウ</t>
    </rPh>
    <rPh sb="12" eb="14">
      <t>ケイサン</t>
    </rPh>
    <rPh sb="14" eb="16">
      <t>ケッカ</t>
    </rPh>
    <rPh sb="17" eb="19">
      <t>ヒョウジ</t>
    </rPh>
    <rPh sb="25" eb="27">
      <t>インサツ</t>
    </rPh>
    <phoneticPr fontId="3"/>
  </si>
  <si>
    <r>
      <t>（３）（２）で開いたCSVファイルの内容（</t>
    </r>
    <r>
      <rPr>
        <b/>
        <sz val="11"/>
        <color rgb="FFFF0000"/>
        <rFont val="ＭＳ Ｐゴシック"/>
        <family val="3"/>
        <charset val="128"/>
        <scheme val="minor"/>
      </rPr>
      <t>データのある範囲だけ※</t>
    </r>
    <r>
      <rPr>
        <sz val="11"/>
        <color theme="1"/>
        <rFont val="ＭＳ Ｐゴシック"/>
        <family val="2"/>
        <scheme val="minor"/>
      </rPr>
      <t>）を、このツールの「CSVデータ」シートにコピー＆ペーストする。</t>
    </r>
    <rPh sb="7" eb="8">
      <t>ヒラ</t>
    </rPh>
    <rPh sb="18" eb="20">
      <t>ナイヨウ</t>
    </rPh>
    <rPh sb="27" eb="29">
      <t>ハンイ</t>
    </rPh>
    <phoneticPr fontId="3"/>
  </si>
  <si>
    <t>※A1～AG213</t>
    <phoneticPr fontId="3"/>
  </si>
  <si>
    <t>見本データ</t>
    <rPh sb="0" eb="2">
      <t>ミホン</t>
    </rPh>
    <phoneticPr fontId="3"/>
  </si>
  <si>
    <t>見本データは全て仮想値です。</t>
    <rPh sb="0" eb="2">
      <t>ミホン</t>
    </rPh>
    <rPh sb="6" eb="7">
      <t>スベ</t>
    </rPh>
    <rPh sb="8" eb="10">
      <t>カソウ</t>
    </rPh>
    <rPh sb="10" eb="11">
      <t>アタイ</t>
    </rPh>
    <phoneticPr fontId="3"/>
  </si>
  <si>
    <t>健診有所見者状況（男女別・年齢調整）</t>
    <phoneticPr fontId="3"/>
  </si>
  <si>
    <t>V12で削除</t>
    <rPh sb="4" eb="6">
      <t>サクジョ</t>
    </rPh>
    <phoneticPr fontId="3"/>
  </si>
  <si>
    <t>Ver. 1.2 (2014.11.20) 平成26年度厚生労働科学研究費補助金（循環器疾患・糖尿病等生活習慣病対策総合研究事業）健診・医療・介護等データベースの活用による地区診断と保健事業の立案を含む生活習慣病対策事業を担う地域保健人材の育成に関する研究（H25－循環器等（生習）- 一般-014）（研究代表：横山徹爾）</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</si>
</sst>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
    <numFmt numFmtId="177" formatCode="0.0"/>
  </numFmts>
  <fonts count="20"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sz val="11"/>
      <color theme="1"/>
      <name val="ＭＳ Ｐゴシック"/>
      <family val="2"/>
      <scheme val="minor"/>
    </font>
    <font>
      <sz val="14"/>
      <color theme="1"/>
      <name val="ＭＳ Ｐゴシック"/>
      <family val="2"/>
      <scheme val="minor"/>
    </font>
    <font>
      <sz val="14"/>
      <color theme="1"/>
      <name val="ＭＳ Ｐゴシック"/>
      <family val="3"/>
      <charset val="128"/>
      <scheme val="minor"/>
    </font>
    <font>
      <sz val="10"/>
      <color theme="1"/>
      <name val="ＭＳ Ｐゴシック"/>
      <family val="2"/>
      <scheme val="minor"/>
    </font>
    <font>
      <sz val="10"/>
      <color theme="1"/>
      <name val="ＭＳ Ｐゴシック"/>
      <family val="3"/>
      <charset val="128"/>
      <scheme val="minor"/>
    </font>
    <font>
      <i/>
      <sz val="11"/>
      <color theme="1"/>
      <name val="ＭＳ Ｐゴシック"/>
      <family val="3"/>
      <charset val="128"/>
      <scheme val="minor"/>
    </font>
    <font>
      <sz val="11"/>
      <name val="ＭＳ Ｐゴシック"/>
      <family val="2"/>
      <scheme val="minor"/>
    </font>
    <font>
      <sz val="11"/>
      <name val="ＭＳ Ｐゴシック"/>
      <family val="3"/>
      <charset val="128"/>
      <scheme val="minor"/>
    </font>
    <font>
      <sz val="16"/>
      <color theme="1"/>
      <name val="ＭＳ Ｐゴシック"/>
      <family val="2"/>
      <scheme val="minor"/>
    </font>
    <font>
      <sz val="16"/>
      <color theme="1"/>
      <name val="ＭＳ Ｐゴシック"/>
      <family val="3"/>
      <charset val="128"/>
      <scheme val="minor"/>
    </font>
    <font>
      <b/>
      <sz val="16"/>
      <color theme="1"/>
      <name val="ＭＳ Ｐゴシック"/>
      <family val="3"/>
      <charset val="128"/>
      <scheme val="minor"/>
    </font>
    <font>
      <b/>
      <sz val="11"/>
      <color rgb="FFFF0000"/>
      <name val="ＭＳ Ｐゴシック"/>
      <family val="3"/>
      <charset val="128"/>
      <scheme val="minor"/>
    </font>
    <font>
      <sz val="11"/>
      <color rgb="FFFF0000"/>
      <name val="ＭＳ Ｐゴシック"/>
      <family val="2"/>
      <scheme val="minor"/>
    </font>
    <font>
      <sz val="11"/>
      <color rgb="FF0000FF"/>
      <name val="ＭＳ Ｐゴシック"/>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rgb="FFFFFF66"/>
        <bgColor indexed="64"/>
      </patternFill>
    </fill>
    <fill>
      <patternFill patternType="solid">
        <fgColor rgb="FFFFFF00"/>
        <bgColor indexed="64"/>
      </patternFill>
    </fill>
  </fills>
  <borders count="2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thin">
        <color auto="1"/>
      </top>
      <bottom style="medium">
        <color auto="1"/>
      </bottom>
      <diagonal/>
    </border>
  </borders>
  <cellStyleXfs count="4">
    <xf numFmtId="0" fontId="0" fillId="0" borderId="0"/>
    <xf numFmtId="0" fontId="2"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cellStyleXfs>
  <cellXfs count="88">
    <xf numFmtId="0" fontId="0" fillId="0" borderId="0" xfId="0"/>
    <xf numFmtId="0" fontId="0" fillId="0" borderId="0" xfId="0" applyNumberFormat="1"/>
    <xf numFmtId="0" fontId="0" fillId="0" borderId="0" xfId="0" applyAlignment="1">
      <alignment vertical="center"/>
    </xf>
    <xf numFmtId="0" fontId="5" fillId="0" borderId="0" xfId="0" applyNumberFormat="1" applyFont="1"/>
    <xf numFmtId="0" fontId="2" fillId="0" borderId="0" xfId="1" applyNumberFormat="1" applyFill="1">
      <alignment vertical="center"/>
    </xf>
    <xf numFmtId="0" fontId="4" fillId="0" borderId="0" xfId="0" applyNumberFormat="1" applyFont="1" applyAlignment="1">
      <alignment vertical="center"/>
    </xf>
    <xf numFmtId="0" fontId="1" fillId="0" borderId="0" xfId="1" applyNumberFormat="1" applyFont="1" applyFill="1">
      <alignment vertical="center"/>
    </xf>
    <xf numFmtId="0" fontId="0" fillId="0" borderId="0" xfId="0" applyAlignment="1">
      <alignment horizontal="left"/>
    </xf>
    <xf numFmtId="0" fontId="0" fillId="0" borderId="0" xfId="0" applyAlignment="1"/>
    <xf numFmtId="0" fontId="0" fillId="0" borderId="0" xfId="0" applyBorder="1"/>
    <xf numFmtId="0" fontId="0" fillId="0" borderId="7" xfId="0" applyBorder="1"/>
    <xf numFmtId="0" fontId="0" fillId="0" borderId="6" xfId="0" applyBorder="1" applyAlignment="1">
      <alignment horizontal="center" vertical="center"/>
    </xf>
    <xf numFmtId="0" fontId="9" fillId="0" borderId="20" xfId="0" applyFont="1" applyBorder="1" applyAlignment="1">
      <alignment horizontal="center" vertical="center"/>
    </xf>
    <xf numFmtId="0" fontId="9" fillId="0" borderId="20"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9" xfId="0" applyFont="1" applyBorder="1" applyAlignment="1">
      <alignment horizontal="center" vertical="center" wrapText="1"/>
    </xf>
    <xf numFmtId="38" fontId="0" fillId="0" borderId="15" xfId="2" applyFont="1" applyBorder="1" applyAlignment="1">
      <alignment vertical="center" shrinkToFit="1"/>
    </xf>
    <xf numFmtId="38" fontId="0" fillId="0" borderId="23" xfId="2" applyFont="1" applyBorder="1" applyAlignment="1">
      <alignment vertical="center" shrinkToFit="1"/>
    </xf>
    <xf numFmtId="0" fontId="0" fillId="0" borderId="15" xfId="0" applyBorder="1" applyAlignment="1">
      <alignment vertical="center" shrinkToFit="1"/>
    </xf>
    <xf numFmtId="0" fontId="0" fillId="0" borderId="23" xfId="0" applyBorder="1" applyAlignment="1">
      <alignment vertical="center" shrinkToFit="1"/>
    </xf>
    <xf numFmtId="38" fontId="12" fillId="0" borderId="16" xfId="2" applyFont="1" applyBorder="1" applyAlignment="1">
      <alignment horizontal="right" vertical="center" shrinkToFit="1"/>
    </xf>
    <xf numFmtId="176" fontId="12" fillId="0" borderId="21" xfId="3" applyNumberFormat="1" applyFont="1" applyBorder="1" applyAlignment="1">
      <alignment horizontal="right" vertical="center" shrinkToFit="1"/>
    </xf>
    <xf numFmtId="176" fontId="12" fillId="0" borderId="21" xfId="0" applyNumberFormat="1" applyFont="1" applyBorder="1" applyAlignment="1">
      <alignment horizontal="right" vertical="center" shrinkToFit="1"/>
    </xf>
    <xf numFmtId="177" fontId="12" fillId="0" borderId="21" xfId="0" applyNumberFormat="1" applyFont="1" applyBorder="1" applyAlignment="1">
      <alignment horizontal="right" vertical="center" shrinkToFit="1"/>
    </xf>
    <xf numFmtId="177" fontId="13" fillId="0" borderId="22" xfId="0" applyNumberFormat="1" applyFont="1" applyBorder="1" applyAlignment="1">
      <alignment horizontal="right" vertical="center" shrinkToFit="1"/>
    </xf>
    <xf numFmtId="0" fontId="13" fillId="0" borderId="0" xfId="0" applyFont="1"/>
    <xf numFmtId="38" fontId="13" fillId="0" borderId="24" xfId="2" applyFont="1" applyBorder="1" applyAlignment="1">
      <alignment horizontal="right" vertical="center" shrinkToFit="1"/>
    </xf>
    <xf numFmtId="176" fontId="13" fillId="0" borderId="25" xfId="3" applyNumberFormat="1" applyFont="1" applyBorder="1" applyAlignment="1">
      <alignment horizontal="right" vertical="center" shrinkToFit="1"/>
    </xf>
    <xf numFmtId="176" fontId="13" fillId="0" borderId="25" xfId="0" applyNumberFormat="1" applyFont="1" applyBorder="1" applyAlignment="1">
      <alignment horizontal="right" vertical="center" shrinkToFit="1"/>
    </xf>
    <xf numFmtId="177" fontId="13" fillId="0" borderId="25" xfId="0" applyNumberFormat="1" applyFont="1" applyBorder="1" applyAlignment="1">
      <alignment horizontal="right" vertical="center" shrinkToFit="1"/>
    </xf>
    <xf numFmtId="177" fontId="13" fillId="0" borderId="26" xfId="0" applyNumberFormat="1" applyFont="1" applyBorder="1" applyAlignment="1">
      <alignment horizontal="right" vertical="center" shrinkToFit="1"/>
    </xf>
    <xf numFmtId="0" fontId="14" fillId="0" borderId="0" xfId="0" applyFont="1" applyAlignment="1">
      <alignment horizontal="center"/>
    </xf>
    <xf numFmtId="0" fontId="15" fillId="0" borderId="0" xfId="0" applyFont="1" applyAlignment="1">
      <alignment horizontal="center"/>
    </xf>
    <xf numFmtId="0" fontId="11" fillId="0" borderId="0" xfId="0" applyFont="1" applyAlignment="1">
      <alignment vertical="center"/>
    </xf>
    <xf numFmtId="0" fontId="13" fillId="0" borderId="0" xfId="0" applyFont="1" applyAlignment="1"/>
    <xf numFmtId="0" fontId="0" fillId="0" borderId="0" xfId="0" applyBorder="1" applyAlignment="1"/>
    <xf numFmtId="0" fontId="0" fillId="0" borderId="7" xfId="0" applyBorder="1" applyAlignment="1"/>
    <xf numFmtId="0" fontId="0" fillId="0" borderId="7" xfId="0" quotePrefix="1" applyBorder="1" applyAlignment="1">
      <alignment shrinkToFit="1"/>
    </xf>
    <xf numFmtId="0" fontId="0" fillId="0" borderId="7" xfId="0" applyBorder="1" applyAlignment="1">
      <alignment shrinkToFit="1"/>
    </xf>
    <xf numFmtId="0" fontId="0" fillId="0" borderId="0" xfId="0" applyBorder="1" applyAlignment="1">
      <alignment horizontal="left"/>
    </xf>
    <xf numFmtId="0" fontId="0" fillId="0" borderId="7" xfId="0" applyBorder="1" applyAlignment="1">
      <alignment horizontal="left"/>
    </xf>
    <xf numFmtId="0" fontId="0" fillId="0" borderId="0" xfId="0" quotePrefix="1" applyBorder="1" applyAlignment="1">
      <alignment shrinkToFit="1"/>
    </xf>
    <xf numFmtId="0" fontId="0" fillId="0" borderId="0" xfId="0" applyBorder="1" applyAlignment="1">
      <alignment shrinkToFit="1"/>
    </xf>
    <xf numFmtId="0" fontId="0" fillId="2" borderId="0" xfId="0" applyFill="1"/>
    <xf numFmtId="0" fontId="0" fillId="3" borderId="27" xfId="0" applyFill="1" applyBorder="1" applyAlignment="1">
      <alignment vertical="center" shrinkToFit="1"/>
    </xf>
    <xf numFmtId="38" fontId="0" fillId="3" borderId="27" xfId="2" applyFont="1" applyFill="1" applyBorder="1" applyAlignment="1">
      <alignment vertical="center" shrinkToFit="1"/>
    </xf>
    <xf numFmtId="38" fontId="13" fillId="3" borderId="28" xfId="2" applyFont="1" applyFill="1" applyBorder="1" applyAlignment="1">
      <alignment horizontal="right" vertical="center" shrinkToFit="1"/>
    </xf>
    <xf numFmtId="176" fontId="13" fillId="3" borderId="20" xfId="3" applyNumberFormat="1" applyFont="1" applyFill="1" applyBorder="1" applyAlignment="1">
      <alignment horizontal="right" vertical="center" shrinkToFit="1"/>
    </xf>
    <xf numFmtId="176" fontId="13" fillId="3" borderId="20" xfId="0" applyNumberFormat="1" applyFont="1" applyFill="1" applyBorder="1" applyAlignment="1">
      <alignment horizontal="right" vertical="center" shrinkToFit="1"/>
    </xf>
    <xf numFmtId="177" fontId="13" fillId="3" borderId="20" xfId="0" applyNumberFormat="1" applyFont="1" applyFill="1" applyBorder="1" applyAlignment="1">
      <alignment horizontal="right" vertical="center" shrinkToFit="1"/>
    </xf>
    <xf numFmtId="177" fontId="13" fillId="3" borderId="19" xfId="0" applyNumberFormat="1" applyFont="1" applyFill="1" applyBorder="1" applyAlignment="1">
      <alignment horizontal="right" vertical="center" shrinkToFit="1"/>
    </xf>
    <xf numFmtId="0" fontId="0" fillId="0" borderId="0" xfId="0" applyAlignment="1" applyProtection="1">
      <alignment vertical="center"/>
      <protection locked="0"/>
    </xf>
    <xf numFmtId="3" fontId="0" fillId="0" borderId="0" xfId="0" applyNumberFormat="1" applyAlignment="1" applyProtection="1">
      <alignment vertical="center"/>
      <protection locked="0"/>
    </xf>
    <xf numFmtId="0" fontId="0" fillId="0" borderId="0" xfId="0" applyAlignment="1" applyProtection="1">
      <alignment vertical="center"/>
    </xf>
    <xf numFmtId="0" fontId="0" fillId="0" borderId="0" xfId="0" applyProtection="1"/>
    <xf numFmtId="0" fontId="18" fillId="0" borderId="0" xfId="0" applyFont="1"/>
    <xf numFmtId="0" fontId="5" fillId="0" borderId="0" xfId="0" applyFont="1"/>
    <xf numFmtId="0" fontId="0" fillId="4" borderId="0" xfId="0" applyNumberFormat="1" applyFill="1"/>
    <xf numFmtId="0" fontId="19" fillId="0" borderId="0" xfId="0" applyFont="1"/>
    <xf numFmtId="0" fontId="4" fillId="4" borderId="0" xfId="0" applyNumberFormat="1" applyFont="1" applyFill="1" applyAlignment="1">
      <alignment vertical="center"/>
    </xf>
    <xf numFmtId="0" fontId="11" fillId="0" borderId="0" xfId="0" applyFont="1" applyAlignment="1">
      <alignment vertical="center" shrinkToFit="1"/>
    </xf>
    <xf numFmtId="0" fontId="0" fillId="0" borderId="0" xfId="0" applyAlignment="1">
      <alignment shrinkToFit="1"/>
    </xf>
    <xf numFmtId="0" fontId="0" fillId="0" borderId="9" xfId="0"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wrapText="1"/>
    </xf>
    <xf numFmtId="0" fontId="7"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0" fillId="0" borderId="9" xfId="0" applyBorder="1" applyAlignment="1">
      <alignment horizontal="center" vertical="center"/>
    </xf>
    <xf numFmtId="0" fontId="0" fillId="0" borderId="0" xfId="0" applyAlignment="1"/>
    <xf numFmtId="0" fontId="0" fillId="0" borderId="0" xfId="0" applyBorder="1" applyAlignment="1"/>
    <xf numFmtId="14" fontId="0" fillId="0" borderId="0" xfId="0" applyNumberFormat="1" applyBorder="1" applyAlignment="1">
      <alignment horizontal="left" shrinkToFit="1"/>
    </xf>
    <xf numFmtId="0" fontId="0" fillId="0" borderId="0" xfId="0" applyBorder="1" applyAlignment="1">
      <alignment shrinkToFi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0" xfId="0" quotePrefix="1" applyBorder="1" applyAlignment="1">
      <alignment shrinkToFi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3" xfId="0" applyBorder="1" applyAlignment="1"/>
    <xf numFmtId="0" fontId="0" fillId="0" borderId="14" xfId="0" applyBorder="1" applyAlignment="1"/>
    <xf numFmtId="0" fontId="0" fillId="0" borderId="1" xfId="0" applyBorder="1" applyAlignment="1">
      <alignment horizontal="center" vertical="center"/>
    </xf>
    <xf numFmtId="0" fontId="0" fillId="0" borderId="14" xfId="0" applyBorder="1" applyAlignment="1">
      <alignment horizontal="center" vertical="center" wrapText="1"/>
    </xf>
    <xf numFmtId="14" fontId="0" fillId="0" borderId="0" xfId="0" applyNumberFormat="1" applyAlignment="1">
      <alignment horizontal="left" shrinkToFit="1"/>
    </xf>
  </cellXfs>
  <cellStyles count="4">
    <cellStyle name="パーセント" xfId="3" builtinId="5"/>
    <cellStyle name="桁区切り" xfId="2" builtinId="6"/>
    <cellStyle name="標準" xfId="0" builtinId="0"/>
    <cellStyle name="標準 2" xfId="1"/>
  </cellStyles>
  <dxfs count="0"/>
  <tableStyles count="0" defaultTableStyle="TableStyleMedium2" defaultPivotStyle="PivotStyleMedium9"/>
  <colors>
    <mruColors>
      <color rgb="FF0000FF"/>
      <color rgb="FF0000CC"/>
      <color rgb="FFFFFF66"/>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heetViews>
  <sheetFormatPr defaultRowHeight="13.5" x14ac:dyDescent="0.15"/>
  <sheetData>
    <row r="1" spans="1:1" x14ac:dyDescent="0.15">
      <c r="A1" s="56" t="s">
        <v>151</v>
      </c>
    </row>
    <row r="2" spans="1:1" x14ac:dyDescent="0.15">
      <c r="A2" t="s">
        <v>152</v>
      </c>
    </row>
    <row r="3" spans="1:1" x14ac:dyDescent="0.15">
      <c r="A3" t="s">
        <v>153</v>
      </c>
    </row>
    <row r="4" spans="1:1" x14ac:dyDescent="0.15">
      <c r="A4" t="s">
        <v>155</v>
      </c>
    </row>
    <row r="5" spans="1:1" x14ac:dyDescent="0.15">
      <c r="A5" t="s">
        <v>154</v>
      </c>
    </row>
    <row r="7" spans="1:1" x14ac:dyDescent="0.15">
      <c r="A7" s="55" t="s">
        <v>156</v>
      </c>
    </row>
    <row r="8" spans="1:1" x14ac:dyDescent="0.15">
      <c r="A8" s="58" t="s">
        <v>158</v>
      </c>
    </row>
  </sheetData>
  <phoneticPr fontId="3"/>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Q217"/>
  <sheetViews>
    <sheetView workbookViewId="0">
      <selection activeCell="A2" sqref="A2"/>
    </sheetView>
  </sheetViews>
  <sheetFormatPr defaultRowHeight="13.5" x14ac:dyDescent="0.15"/>
  <cols>
    <col min="1" max="34" width="9" style="54"/>
    <col min="35" max="35" width="26" customWidth="1"/>
  </cols>
  <sheetData>
    <row r="1" spans="1:329" x14ac:dyDescent="0.15">
      <c r="A1" s="51" t="s">
        <v>0</v>
      </c>
      <c r="B1" s="51" t="s">
        <v>1</v>
      </c>
      <c r="C1" s="51" t="s">
        <v>2</v>
      </c>
      <c r="D1" s="51" t="s">
        <v>3</v>
      </c>
      <c r="E1" s="51" t="s">
        <v>4</v>
      </c>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I1" s="43" t="s">
        <v>147</v>
      </c>
      <c r="AJ1" t="s">
        <v>78</v>
      </c>
      <c r="AK1">
        <v>2</v>
      </c>
      <c r="AL1">
        <v>3</v>
      </c>
      <c r="AM1">
        <v>4</v>
      </c>
      <c r="AN1">
        <v>5</v>
      </c>
      <c r="AO1">
        <v>6</v>
      </c>
      <c r="AP1">
        <v>7</v>
      </c>
      <c r="AQ1">
        <v>8</v>
      </c>
      <c r="AR1">
        <v>9</v>
      </c>
      <c r="AS1">
        <v>10</v>
      </c>
      <c r="AT1">
        <v>11</v>
      </c>
      <c r="AU1">
        <v>12</v>
      </c>
      <c r="AV1">
        <v>13</v>
      </c>
      <c r="AW1">
        <v>14</v>
      </c>
      <c r="AX1">
        <v>15</v>
      </c>
      <c r="AY1">
        <v>16</v>
      </c>
      <c r="AZ1">
        <v>17</v>
      </c>
      <c r="BA1">
        <v>18</v>
      </c>
      <c r="BB1">
        <v>19</v>
      </c>
      <c r="BC1">
        <v>20</v>
      </c>
      <c r="BD1">
        <v>21</v>
      </c>
      <c r="BE1" t="s">
        <v>78</v>
      </c>
      <c r="BF1">
        <v>2</v>
      </c>
      <c r="BG1">
        <v>3</v>
      </c>
      <c r="BH1">
        <v>4</v>
      </c>
      <c r="BI1">
        <v>5</v>
      </c>
      <c r="BJ1">
        <v>6</v>
      </c>
      <c r="BK1">
        <v>7</v>
      </c>
      <c r="BL1">
        <v>8</v>
      </c>
      <c r="BM1">
        <v>9</v>
      </c>
      <c r="BN1">
        <v>10</v>
      </c>
      <c r="BO1">
        <v>11</v>
      </c>
      <c r="BP1">
        <v>12</v>
      </c>
      <c r="BQ1">
        <v>13</v>
      </c>
      <c r="BR1">
        <v>14</v>
      </c>
      <c r="BS1">
        <v>15</v>
      </c>
      <c r="BT1">
        <v>16</v>
      </c>
      <c r="BU1">
        <v>17</v>
      </c>
      <c r="BV1">
        <v>18</v>
      </c>
      <c r="BW1">
        <v>19</v>
      </c>
      <c r="BX1">
        <v>20</v>
      </c>
      <c r="BY1">
        <v>21</v>
      </c>
      <c r="BZ1" t="s">
        <v>78</v>
      </c>
      <c r="CA1">
        <v>2</v>
      </c>
      <c r="CB1">
        <v>3</v>
      </c>
      <c r="CC1">
        <v>4</v>
      </c>
      <c r="CD1">
        <v>5</v>
      </c>
      <c r="CE1">
        <v>6</v>
      </c>
      <c r="CF1">
        <v>7</v>
      </c>
      <c r="CG1">
        <v>8</v>
      </c>
      <c r="CH1">
        <v>9</v>
      </c>
      <c r="CI1">
        <v>10</v>
      </c>
      <c r="CJ1">
        <v>11</v>
      </c>
      <c r="CK1">
        <v>12</v>
      </c>
      <c r="CL1">
        <v>13</v>
      </c>
      <c r="CM1">
        <v>14</v>
      </c>
      <c r="CN1">
        <v>15</v>
      </c>
      <c r="CO1">
        <v>16</v>
      </c>
      <c r="CP1">
        <v>17</v>
      </c>
      <c r="CQ1">
        <v>18</v>
      </c>
      <c r="CR1">
        <v>19</v>
      </c>
      <c r="CS1">
        <v>20</v>
      </c>
      <c r="CT1">
        <v>21</v>
      </c>
      <c r="CU1" t="s">
        <v>78</v>
      </c>
      <c r="CV1">
        <v>2</v>
      </c>
      <c r="CW1">
        <v>3</v>
      </c>
      <c r="CX1">
        <v>4</v>
      </c>
      <c r="CY1">
        <v>5</v>
      </c>
      <c r="CZ1">
        <v>6</v>
      </c>
      <c r="DA1">
        <v>7</v>
      </c>
      <c r="DB1">
        <v>8</v>
      </c>
      <c r="DC1">
        <v>9</v>
      </c>
      <c r="DD1">
        <v>10</v>
      </c>
      <c r="DE1">
        <v>11</v>
      </c>
      <c r="DF1">
        <v>12</v>
      </c>
      <c r="DG1">
        <v>13</v>
      </c>
      <c r="DH1">
        <v>14</v>
      </c>
      <c r="DI1">
        <v>15</v>
      </c>
      <c r="DJ1">
        <v>16</v>
      </c>
      <c r="DK1">
        <v>17</v>
      </c>
      <c r="DL1">
        <v>18</v>
      </c>
      <c r="DM1">
        <v>19</v>
      </c>
      <c r="DN1">
        <v>20</v>
      </c>
      <c r="DO1">
        <v>21</v>
      </c>
      <c r="DP1" t="s">
        <v>78</v>
      </c>
      <c r="DQ1">
        <v>2</v>
      </c>
      <c r="DR1">
        <v>3</v>
      </c>
      <c r="DS1">
        <v>4</v>
      </c>
      <c r="DT1">
        <v>5</v>
      </c>
      <c r="DU1">
        <v>6</v>
      </c>
      <c r="DV1">
        <v>7</v>
      </c>
      <c r="DW1">
        <v>8</v>
      </c>
      <c r="DX1">
        <v>9</v>
      </c>
      <c r="DY1">
        <v>10</v>
      </c>
      <c r="DZ1">
        <v>11</v>
      </c>
      <c r="EA1">
        <v>12</v>
      </c>
      <c r="EB1">
        <v>13</v>
      </c>
      <c r="EC1">
        <v>14</v>
      </c>
      <c r="ED1">
        <v>15</v>
      </c>
      <c r="EE1">
        <v>16</v>
      </c>
      <c r="EF1">
        <v>17</v>
      </c>
      <c r="EG1">
        <v>18</v>
      </c>
      <c r="EH1">
        <v>19</v>
      </c>
      <c r="EI1">
        <v>20</v>
      </c>
      <c r="EJ1">
        <v>21</v>
      </c>
      <c r="EK1" t="s">
        <v>78</v>
      </c>
      <c r="EL1">
        <v>2</v>
      </c>
      <c r="EM1">
        <v>3</v>
      </c>
      <c r="EN1">
        <v>4</v>
      </c>
      <c r="EO1">
        <v>5</v>
      </c>
      <c r="EP1">
        <v>6</v>
      </c>
      <c r="EQ1">
        <v>7</v>
      </c>
      <c r="ER1">
        <v>8</v>
      </c>
      <c r="ES1">
        <v>9</v>
      </c>
      <c r="ET1">
        <v>10</v>
      </c>
      <c r="EU1">
        <v>11</v>
      </c>
      <c r="EV1">
        <v>12</v>
      </c>
      <c r="EW1">
        <v>13</v>
      </c>
      <c r="EX1">
        <v>14</v>
      </c>
      <c r="EY1">
        <v>15</v>
      </c>
      <c r="EZ1">
        <v>16</v>
      </c>
      <c r="FA1">
        <v>17</v>
      </c>
      <c r="FB1">
        <v>18</v>
      </c>
      <c r="FC1">
        <v>19</v>
      </c>
      <c r="FD1">
        <v>20</v>
      </c>
      <c r="FE1">
        <v>21</v>
      </c>
      <c r="FF1" t="s">
        <v>78</v>
      </c>
      <c r="FG1">
        <v>2</v>
      </c>
      <c r="FH1">
        <v>3</v>
      </c>
      <c r="FI1">
        <v>4</v>
      </c>
      <c r="FJ1">
        <v>5</v>
      </c>
      <c r="FK1">
        <v>6</v>
      </c>
      <c r="FL1">
        <v>7</v>
      </c>
      <c r="FM1">
        <v>8</v>
      </c>
      <c r="FN1">
        <v>9</v>
      </c>
      <c r="FO1">
        <v>10</v>
      </c>
      <c r="FP1">
        <v>11</v>
      </c>
      <c r="FQ1">
        <v>12</v>
      </c>
      <c r="FR1">
        <v>13</v>
      </c>
      <c r="FS1">
        <v>14</v>
      </c>
      <c r="FT1">
        <v>15</v>
      </c>
      <c r="FU1">
        <v>16</v>
      </c>
      <c r="FV1">
        <v>17</v>
      </c>
      <c r="FW1">
        <v>18</v>
      </c>
      <c r="FX1">
        <v>19</v>
      </c>
      <c r="FY1">
        <v>20</v>
      </c>
      <c r="FZ1">
        <v>21</v>
      </c>
      <c r="GA1" t="s">
        <v>78</v>
      </c>
      <c r="GB1">
        <v>2</v>
      </c>
      <c r="GC1">
        <v>3</v>
      </c>
      <c r="GD1">
        <v>4</v>
      </c>
      <c r="GE1">
        <v>5</v>
      </c>
      <c r="GF1">
        <v>6</v>
      </c>
      <c r="GG1">
        <v>7</v>
      </c>
      <c r="GH1">
        <v>8</v>
      </c>
      <c r="GI1">
        <v>9</v>
      </c>
      <c r="GJ1">
        <v>10</v>
      </c>
      <c r="GK1">
        <v>11</v>
      </c>
      <c r="GL1">
        <v>12</v>
      </c>
      <c r="GM1">
        <v>13</v>
      </c>
      <c r="GN1">
        <v>14</v>
      </c>
      <c r="GO1">
        <v>15</v>
      </c>
      <c r="GP1">
        <v>16</v>
      </c>
      <c r="GQ1">
        <v>17</v>
      </c>
      <c r="GR1">
        <v>18</v>
      </c>
      <c r="GS1">
        <v>19</v>
      </c>
      <c r="GT1">
        <v>20</v>
      </c>
      <c r="GU1">
        <v>21</v>
      </c>
      <c r="GV1" t="s">
        <v>78</v>
      </c>
      <c r="GW1">
        <v>2</v>
      </c>
      <c r="GX1">
        <v>3</v>
      </c>
      <c r="GY1">
        <v>4</v>
      </c>
      <c r="GZ1">
        <v>5</v>
      </c>
      <c r="HA1">
        <v>6</v>
      </c>
      <c r="HB1">
        <v>7</v>
      </c>
      <c r="HC1">
        <v>8</v>
      </c>
      <c r="HD1">
        <v>9</v>
      </c>
      <c r="HE1">
        <v>10</v>
      </c>
      <c r="HF1">
        <v>11</v>
      </c>
      <c r="HG1">
        <v>12</v>
      </c>
      <c r="HH1">
        <v>13</v>
      </c>
      <c r="HI1">
        <v>14</v>
      </c>
      <c r="HJ1">
        <v>15</v>
      </c>
      <c r="HK1">
        <v>16</v>
      </c>
      <c r="HL1">
        <v>17</v>
      </c>
      <c r="HM1">
        <v>18</v>
      </c>
      <c r="HN1">
        <v>19</v>
      </c>
      <c r="HO1">
        <v>20</v>
      </c>
      <c r="HP1">
        <v>21</v>
      </c>
      <c r="HQ1" t="s">
        <v>78</v>
      </c>
      <c r="HR1">
        <v>2</v>
      </c>
      <c r="HS1">
        <v>3</v>
      </c>
      <c r="HT1">
        <v>4</v>
      </c>
      <c r="HU1">
        <v>5</v>
      </c>
      <c r="HV1">
        <v>6</v>
      </c>
      <c r="HW1">
        <v>7</v>
      </c>
      <c r="HX1">
        <v>8</v>
      </c>
      <c r="HY1">
        <v>9</v>
      </c>
      <c r="HZ1">
        <v>10</v>
      </c>
      <c r="IA1">
        <v>11</v>
      </c>
      <c r="IB1">
        <v>12</v>
      </c>
      <c r="IC1">
        <v>13</v>
      </c>
      <c r="ID1">
        <v>14</v>
      </c>
      <c r="IE1">
        <v>15</v>
      </c>
      <c r="IF1">
        <v>16</v>
      </c>
      <c r="IG1">
        <v>17</v>
      </c>
      <c r="IH1">
        <v>18</v>
      </c>
      <c r="II1">
        <v>19</v>
      </c>
      <c r="IJ1">
        <v>20</v>
      </c>
      <c r="IK1">
        <v>21</v>
      </c>
      <c r="IL1" t="s">
        <v>78</v>
      </c>
      <c r="IM1">
        <v>2</v>
      </c>
      <c r="IN1">
        <v>3</v>
      </c>
      <c r="IO1">
        <v>4</v>
      </c>
      <c r="IP1">
        <v>5</v>
      </c>
      <c r="IQ1">
        <v>6</v>
      </c>
      <c r="IR1">
        <v>7</v>
      </c>
      <c r="IS1">
        <v>8</v>
      </c>
      <c r="IT1">
        <v>9</v>
      </c>
      <c r="IU1">
        <v>10</v>
      </c>
      <c r="IV1">
        <v>11</v>
      </c>
      <c r="IW1">
        <v>12</v>
      </c>
      <c r="IX1">
        <v>13</v>
      </c>
      <c r="IY1">
        <v>14</v>
      </c>
      <c r="IZ1">
        <v>15</v>
      </c>
      <c r="JA1">
        <v>16</v>
      </c>
      <c r="JB1">
        <v>17</v>
      </c>
      <c r="JC1">
        <v>18</v>
      </c>
      <c r="JD1">
        <v>19</v>
      </c>
      <c r="JE1">
        <v>20</v>
      </c>
      <c r="JF1">
        <v>21</v>
      </c>
      <c r="JG1" t="s">
        <v>78</v>
      </c>
      <c r="JH1">
        <v>2</v>
      </c>
      <c r="JI1">
        <v>3</v>
      </c>
      <c r="JJ1">
        <v>4</v>
      </c>
      <c r="JK1">
        <v>5</v>
      </c>
      <c r="JL1">
        <v>6</v>
      </c>
      <c r="JM1">
        <v>7</v>
      </c>
      <c r="JN1">
        <v>8</v>
      </c>
      <c r="JO1">
        <v>9</v>
      </c>
      <c r="JP1">
        <v>10</v>
      </c>
      <c r="JQ1">
        <v>11</v>
      </c>
      <c r="JR1">
        <v>12</v>
      </c>
      <c r="JS1">
        <v>13</v>
      </c>
      <c r="JT1">
        <v>14</v>
      </c>
      <c r="JU1">
        <v>15</v>
      </c>
      <c r="JV1">
        <v>16</v>
      </c>
      <c r="JW1">
        <v>17</v>
      </c>
      <c r="JX1">
        <v>18</v>
      </c>
      <c r="JY1">
        <v>19</v>
      </c>
      <c r="JZ1">
        <v>20</v>
      </c>
      <c r="KA1">
        <v>21</v>
      </c>
      <c r="KB1" t="s">
        <v>78</v>
      </c>
      <c r="KC1">
        <v>2</v>
      </c>
      <c r="KD1">
        <v>3</v>
      </c>
      <c r="KE1">
        <v>4</v>
      </c>
      <c r="KF1">
        <v>5</v>
      </c>
      <c r="KG1">
        <v>6</v>
      </c>
      <c r="KH1">
        <v>7</v>
      </c>
      <c r="KI1">
        <v>8</v>
      </c>
      <c r="KJ1">
        <v>9</v>
      </c>
      <c r="KK1">
        <v>10</v>
      </c>
      <c r="KL1">
        <v>11</v>
      </c>
      <c r="KM1">
        <v>12</v>
      </c>
      <c r="KN1">
        <v>13</v>
      </c>
      <c r="KO1">
        <v>14</v>
      </c>
      <c r="KP1">
        <v>15</v>
      </c>
      <c r="KQ1">
        <v>16</v>
      </c>
      <c r="KR1">
        <v>17</v>
      </c>
      <c r="KS1">
        <v>18</v>
      </c>
      <c r="KT1">
        <v>19</v>
      </c>
      <c r="KU1">
        <v>20</v>
      </c>
      <c r="KV1">
        <v>21</v>
      </c>
      <c r="KW1" t="s">
        <v>78</v>
      </c>
      <c r="KX1">
        <v>2</v>
      </c>
      <c r="KY1">
        <v>3</v>
      </c>
      <c r="KZ1">
        <v>4</v>
      </c>
      <c r="LA1">
        <v>5</v>
      </c>
      <c r="LB1">
        <v>6</v>
      </c>
      <c r="LC1">
        <v>7</v>
      </c>
      <c r="LD1">
        <v>8</v>
      </c>
      <c r="LE1">
        <v>9</v>
      </c>
      <c r="LF1">
        <v>10</v>
      </c>
      <c r="LG1">
        <v>11</v>
      </c>
      <c r="LH1">
        <v>12</v>
      </c>
      <c r="LI1">
        <v>13</v>
      </c>
      <c r="LJ1">
        <v>14</v>
      </c>
      <c r="LK1">
        <v>15</v>
      </c>
      <c r="LL1">
        <v>16</v>
      </c>
      <c r="LM1">
        <v>17</v>
      </c>
      <c r="LN1">
        <v>18</v>
      </c>
      <c r="LO1">
        <v>19</v>
      </c>
      <c r="LP1">
        <v>20</v>
      </c>
      <c r="LQ1">
        <v>21</v>
      </c>
    </row>
    <row r="2" spans="1:329" x14ac:dyDescent="0.15">
      <c r="A2" s="51" t="s">
        <v>5</v>
      </c>
      <c r="B2" s="51">
        <v>990011</v>
      </c>
      <c r="C2" s="51" t="s">
        <v>157</v>
      </c>
      <c r="D2" s="51"/>
      <c r="E2" s="51" t="s">
        <v>6</v>
      </c>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I2" s="43"/>
      <c r="AL2" s="3" t="str">
        <f>+$B4&amp;"・"&amp;$D4</f>
        <v>国・男</v>
      </c>
      <c r="AM2" s="1"/>
      <c r="AN2" s="1"/>
      <c r="AO2" s="1"/>
      <c r="AP2" s="1"/>
      <c r="AQ2" s="1"/>
      <c r="AR2" s="3" t="str">
        <f>+$B144&amp;"・"&amp;$D144</f>
        <v>保険者（地区）・男</v>
      </c>
      <c r="AS2" s="1"/>
      <c r="AT2" s="1"/>
      <c r="AU2" s="1" t="s">
        <v>74</v>
      </c>
      <c r="AV2" s="1"/>
      <c r="AW2" s="1" t="s">
        <v>65</v>
      </c>
      <c r="AX2" s="1"/>
      <c r="AY2" s="1"/>
      <c r="AZ2" s="1" t="s">
        <v>67</v>
      </c>
      <c r="BA2" s="1"/>
      <c r="BB2" s="1"/>
      <c r="BC2" s="1"/>
      <c r="BD2" s="1"/>
      <c r="BG2" s="3" t="str">
        <f>+$B4&amp;"・"&amp;$D4</f>
        <v>国・男</v>
      </c>
      <c r="BH2" s="1"/>
      <c r="BI2" s="1"/>
      <c r="BJ2" s="1"/>
      <c r="BK2" s="1"/>
      <c r="BL2" s="1"/>
      <c r="BM2" s="3" t="str">
        <f>+$B144&amp;"・"&amp;$D144</f>
        <v>保険者（地区）・男</v>
      </c>
      <c r="BN2" s="1"/>
      <c r="BO2" s="1"/>
      <c r="BP2" s="1" t="s">
        <v>74</v>
      </c>
      <c r="BQ2" s="1"/>
      <c r="BR2" s="1" t="s">
        <v>65</v>
      </c>
      <c r="BS2" s="1"/>
      <c r="BT2" s="1"/>
      <c r="BU2" s="1" t="s">
        <v>67</v>
      </c>
      <c r="BV2" s="1"/>
      <c r="BW2" s="1"/>
      <c r="BX2" s="1"/>
      <c r="BY2" s="1"/>
      <c r="CB2" s="3" t="str">
        <f>+$B4&amp;"・"&amp;$D4</f>
        <v>国・男</v>
      </c>
      <c r="CC2" s="1"/>
      <c r="CD2" s="1"/>
      <c r="CE2" s="1"/>
      <c r="CF2" s="1"/>
      <c r="CG2" s="1"/>
      <c r="CH2" s="3" t="str">
        <f>+$B144&amp;"・"&amp;$D144</f>
        <v>保険者（地区）・男</v>
      </c>
      <c r="CI2" s="1"/>
      <c r="CJ2" s="1"/>
      <c r="CK2" s="1" t="s">
        <v>74</v>
      </c>
      <c r="CL2" s="1"/>
      <c r="CM2" s="1" t="s">
        <v>65</v>
      </c>
      <c r="CN2" s="1"/>
      <c r="CO2" s="1"/>
      <c r="CP2" s="1" t="s">
        <v>67</v>
      </c>
      <c r="CQ2" s="1"/>
      <c r="CR2" s="1"/>
      <c r="CS2" s="1"/>
      <c r="CT2" s="1"/>
      <c r="CW2" s="3" t="str">
        <f>+$B4&amp;"・"&amp;$D4</f>
        <v>国・男</v>
      </c>
      <c r="CX2" s="1"/>
      <c r="CY2" s="1"/>
      <c r="CZ2" s="1"/>
      <c r="DA2" s="1"/>
      <c r="DB2" s="1"/>
      <c r="DC2" s="3" t="str">
        <f>+$B144&amp;"・"&amp;$D144</f>
        <v>保険者（地区）・男</v>
      </c>
      <c r="DD2" s="1"/>
      <c r="DE2" s="1"/>
      <c r="DF2" s="1" t="s">
        <v>74</v>
      </c>
      <c r="DG2" s="1"/>
      <c r="DH2" s="1" t="s">
        <v>65</v>
      </c>
      <c r="DI2" s="1"/>
      <c r="DJ2" s="1"/>
      <c r="DK2" s="1" t="s">
        <v>67</v>
      </c>
      <c r="DL2" s="1"/>
      <c r="DM2" s="1"/>
      <c r="DN2" s="1"/>
      <c r="DO2" s="1"/>
      <c r="DR2" s="3" t="str">
        <f>+$B4&amp;"・"&amp;$D4</f>
        <v>国・男</v>
      </c>
      <c r="DS2" s="1"/>
      <c r="DT2" s="1"/>
      <c r="DU2" s="1"/>
      <c r="DV2" s="1"/>
      <c r="DW2" s="1"/>
      <c r="DX2" s="3" t="str">
        <f>+$B144&amp;"・"&amp;$D144</f>
        <v>保険者（地区）・男</v>
      </c>
      <c r="DY2" s="1"/>
      <c r="DZ2" s="1"/>
      <c r="EA2" s="1" t="s">
        <v>74</v>
      </c>
      <c r="EB2" s="1"/>
      <c r="EC2" s="1" t="s">
        <v>65</v>
      </c>
      <c r="ED2" s="1"/>
      <c r="EE2" s="1"/>
      <c r="EF2" s="1" t="s">
        <v>67</v>
      </c>
      <c r="EG2" s="1"/>
      <c r="EH2" s="1"/>
      <c r="EI2" s="1"/>
      <c r="EJ2" s="1"/>
      <c r="EM2" s="3" t="str">
        <f>+$B4&amp;"・"&amp;$D4</f>
        <v>国・男</v>
      </c>
      <c r="EN2" s="1"/>
      <c r="EO2" s="1"/>
      <c r="EP2" s="1"/>
      <c r="EQ2" s="1"/>
      <c r="ER2" s="1"/>
      <c r="ES2" s="3" t="str">
        <f>+$B144&amp;"・"&amp;$D144</f>
        <v>保険者（地区）・男</v>
      </c>
      <c r="ET2" s="1"/>
      <c r="EU2" s="1"/>
      <c r="EV2" s="1" t="s">
        <v>74</v>
      </c>
      <c r="EW2" s="1"/>
      <c r="EX2" s="1" t="s">
        <v>65</v>
      </c>
      <c r="EY2" s="1"/>
      <c r="EZ2" s="1"/>
      <c r="FA2" s="1" t="s">
        <v>67</v>
      </c>
      <c r="FB2" s="1"/>
      <c r="FC2" s="1"/>
      <c r="FD2" s="1"/>
      <c r="FE2" s="1"/>
      <c r="FH2" s="3" t="str">
        <f>+$B4&amp;"・"&amp;$D4</f>
        <v>国・男</v>
      </c>
      <c r="FI2" s="1"/>
      <c r="FJ2" s="1"/>
      <c r="FK2" s="1"/>
      <c r="FL2" s="1"/>
      <c r="FM2" s="1"/>
      <c r="FN2" s="3" t="str">
        <f>+$B144&amp;"・"&amp;$D144</f>
        <v>保険者（地区）・男</v>
      </c>
      <c r="FO2" s="1"/>
      <c r="FP2" s="1"/>
      <c r="FQ2" s="1" t="s">
        <v>74</v>
      </c>
      <c r="FR2" s="1"/>
      <c r="FS2" s="1" t="s">
        <v>65</v>
      </c>
      <c r="FT2" s="1"/>
      <c r="FU2" s="1"/>
      <c r="FV2" s="1" t="s">
        <v>67</v>
      </c>
      <c r="FW2" s="1"/>
      <c r="FX2" s="1"/>
      <c r="FY2" s="1"/>
      <c r="FZ2" s="1"/>
      <c r="GC2" s="3" t="str">
        <f>+$B4&amp;"・"&amp;$D4</f>
        <v>国・男</v>
      </c>
      <c r="GD2" s="1"/>
      <c r="GE2" s="1"/>
      <c r="GF2" s="1"/>
      <c r="GG2" s="1"/>
      <c r="GH2" s="1"/>
      <c r="GI2" s="3" t="str">
        <f>+$B144&amp;"・"&amp;$D144</f>
        <v>保険者（地区）・男</v>
      </c>
      <c r="GJ2" s="1"/>
      <c r="GK2" s="1"/>
      <c r="GL2" s="1" t="s">
        <v>74</v>
      </c>
      <c r="GM2" s="1"/>
      <c r="GN2" s="1" t="s">
        <v>65</v>
      </c>
      <c r="GO2" s="1"/>
      <c r="GP2" s="1"/>
      <c r="GQ2" s="1" t="s">
        <v>67</v>
      </c>
      <c r="GR2" s="1"/>
      <c r="GS2" s="1"/>
      <c r="GT2" s="1"/>
      <c r="GU2" s="1"/>
      <c r="GX2" s="3" t="str">
        <f>+$B4&amp;"・"&amp;$D4</f>
        <v>国・男</v>
      </c>
      <c r="GY2" s="1"/>
      <c r="GZ2" s="1"/>
      <c r="HA2" s="1"/>
      <c r="HB2" s="1"/>
      <c r="HC2" s="1"/>
      <c r="HD2" s="3" t="str">
        <f>+$B144&amp;"・"&amp;$D144</f>
        <v>保険者（地区）・男</v>
      </c>
      <c r="HE2" s="1"/>
      <c r="HF2" s="1"/>
      <c r="HG2" s="1" t="s">
        <v>74</v>
      </c>
      <c r="HH2" s="1"/>
      <c r="HI2" s="1" t="s">
        <v>65</v>
      </c>
      <c r="HJ2" s="1"/>
      <c r="HK2" s="1"/>
      <c r="HL2" s="1" t="s">
        <v>67</v>
      </c>
      <c r="HM2" s="1"/>
      <c r="HN2" s="1"/>
      <c r="HO2" s="1"/>
      <c r="HP2" s="1"/>
      <c r="HS2" s="3" t="str">
        <f>+$B4&amp;"・"&amp;$D4</f>
        <v>国・男</v>
      </c>
      <c r="HT2" s="1"/>
      <c r="HU2" s="1"/>
      <c r="HV2" s="1"/>
      <c r="HW2" s="1"/>
      <c r="HX2" s="1"/>
      <c r="HY2" s="3" t="str">
        <f>+$B144&amp;"・"&amp;$D144</f>
        <v>保険者（地区）・男</v>
      </c>
      <c r="HZ2" s="1"/>
      <c r="IA2" s="1"/>
      <c r="IB2" s="1" t="s">
        <v>74</v>
      </c>
      <c r="IC2" s="1"/>
      <c r="ID2" s="1" t="s">
        <v>65</v>
      </c>
      <c r="IE2" s="1"/>
      <c r="IF2" s="1"/>
      <c r="IG2" s="1" t="s">
        <v>67</v>
      </c>
      <c r="IH2" s="1"/>
      <c r="II2" s="1"/>
      <c r="IJ2" s="1"/>
      <c r="IK2" s="1"/>
      <c r="IN2" s="3" t="str">
        <f>+$B4&amp;"・"&amp;$D4</f>
        <v>国・男</v>
      </c>
      <c r="IO2" s="1"/>
      <c r="IP2" s="1"/>
      <c r="IQ2" s="1"/>
      <c r="IR2" s="1"/>
      <c r="IS2" s="1"/>
      <c r="IT2" s="3" t="str">
        <f>+$B144&amp;"・"&amp;$D144</f>
        <v>保険者（地区）・男</v>
      </c>
      <c r="IU2" s="1"/>
      <c r="IV2" s="1"/>
      <c r="IW2" s="1" t="s">
        <v>74</v>
      </c>
      <c r="IX2" s="1"/>
      <c r="IY2" s="1" t="s">
        <v>65</v>
      </c>
      <c r="IZ2" s="1"/>
      <c r="JA2" s="1"/>
      <c r="JB2" s="1" t="s">
        <v>67</v>
      </c>
      <c r="JC2" s="1"/>
      <c r="JD2" s="1"/>
      <c r="JE2" s="1"/>
      <c r="JF2" s="1"/>
      <c r="JI2" s="3" t="str">
        <f>+$B4&amp;"・"&amp;$D4</f>
        <v>国・男</v>
      </c>
      <c r="JJ2" s="1"/>
      <c r="JK2" s="1"/>
      <c r="JL2" s="1"/>
      <c r="JM2" s="1"/>
      <c r="JN2" s="1"/>
      <c r="JO2" s="3" t="str">
        <f>+$B144&amp;"・"&amp;$D144</f>
        <v>保険者（地区）・男</v>
      </c>
      <c r="JP2" s="1"/>
      <c r="JQ2" s="1"/>
      <c r="JR2" s="1" t="s">
        <v>74</v>
      </c>
      <c r="JS2" s="1"/>
      <c r="JT2" s="1" t="s">
        <v>65</v>
      </c>
      <c r="JU2" s="1"/>
      <c r="JV2" s="1"/>
      <c r="JW2" s="1" t="s">
        <v>67</v>
      </c>
      <c r="JX2" s="1"/>
      <c r="JY2" s="1"/>
      <c r="JZ2" s="1"/>
      <c r="KA2" s="1"/>
      <c r="KD2" s="3" t="str">
        <f>+$B4&amp;"・"&amp;$D4</f>
        <v>国・男</v>
      </c>
      <c r="KE2" s="1"/>
      <c r="KF2" s="1"/>
      <c r="KG2" s="1"/>
      <c r="KH2" s="1"/>
      <c r="KI2" s="1"/>
      <c r="KJ2" s="3" t="str">
        <f>+$B144&amp;"・"&amp;$D144</f>
        <v>保険者（地区）・男</v>
      </c>
      <c r="KK2" s="1"/>
      <c r="KL2" s="1"/>
      <c r="KM2" s="1" t="s">
        <v>74</v>
      </c>
      <c r="KN2" s="1"/>
      <c r="KO2" s="1" t="s">
        <v>65</v>
      </c>
      <c r="KP2" s="1"/>
      <c r="KQ2" s="1"/>
      <c r="KR2" s="1" t="s">
        <v>67</v>
      </c>
      <c r="KS2" s="1"/>
      <c r="KT2" s="1"/>
      <c r="KU2" s="1"/>
      <c r="KV2" s="1"/>
      <c r="KY2" s="3" t="str">
        <f>+$B4&amp;"・"&amp;$D4</f>
        <v>国・男</v>
      </c>
      <c r="KZ2" s="1"/>
      <c r="LA2" s="1"/>
      <c r="LB2" s="1"/>
      <c r="LC2" s="1"/>
      <c r="LD2" s="1"/>
      <c r="LE2" s="3" t="str">
        <f>+$B144&amp;"・"&amp;$D144</f>
        <v>保険者（地区）・男</v>
      </c>
      <c r="LF2" s="1"/>
      <c r="LG2" s="1"/>
      <c r="LH2" s="1" t="s">
        <v>74</v>
      </c>
      <c r="LI2" s="1"/>
      <c r="LJ2" s="1" t="s">
        <v>65</v>
      </c>
      <c r="LK2" s="1"/>
      <c r="LL2" s="1"/>
      <c r="LM2" s="1" t="s">
        <v>67</v>
      </c>
      <c r="LN2" s="1"/>
      <c r="LO2" s="1"/>
      <c r="LP2" s="1"/>
      <c r="LQ2" s="1"/>
    </row>
    <row r="3" spans="1:329" x14ac:dyDescent="0.15">
      <c r="A3" s="51" t="s">
        <v>0</v>
      </c>
      <c r="B3" s="51" t="s">
        <v>7</v>
      </c>
      <c r="C3" s="51" t="s">
        <v>8</v>
      </c>
      <c r="D3" s="51" t="s">
        <v>9</v>
      </c>
      <c r="E3" s="51" t="s">
        <v>10</v>
      </c>
      <c r="F3" s="51" t="s">
        <v>11</v>
      </c>
      <c r="G3" s="51" t="s">
        <v>12</v>
      </c>
      <c r="H3" s="51" t="s">
        <v>13</v>
      </c>
      <c r="I3" s="51" t="s">
        <v>14</v>
      </c>
      <c r="J3" s="51" t="s">
        <v>15</v>
      </c>
      <c r="K3" s="51" t="s">
        <v>16</v>
      </c>
      <c r="L3" s="51" t="s">
        <v>17</v>
      </c>
      <c r="M3" s="51" t="s">
        <v>18</v>
      </c>
      <c r="N3" s="51" t="s">
        <v>19</v>
      </c>
      <c r="O3" s="51" t="s">
        <v>20</v>
      </c>
      <c r="P3" s="51" t="s">
        <v>21</v>
      </c>
      <c r="Q3" s="51" t="s">
        <v>22</v>
      </c>
      <c r="R3" s="51" t="s">
        <v>23</v>
      </c>
      <c r="S3" s="51" t="s">
        <v>24</v>
      </c>
      <c r="T3" s="51" t="s">
        <v>25</v>
      </c>
      <c r="U3" s="51" t="s">
        <v>26</v>
      </c>
      <c r="V3" s="51" t="s">
        <v>27</v>
      </c>
      <c r="W3" s="51" t="s">
        <v>28</v>
      </c>
      <c r="X3" s="51" t="s">
        <v>29</v>
      </c>
      <c r="Y3" s="51" t="s">
        <v>30</v>
      </c>
      <c r="Z3" s="51" t="s">
        <v>31</v>
      </c>
      <c r="AA3" s="51" t="s">
        <v>32</v>
      </c>
      <c r="AB3" s="51" t="s">
        <v>33</v>
      </c>
      <c r="AC3" s="51" t="s">
        <v>34</v>
      </c>
      <c r="AD3" s="51" t="s">
        <v>35</v>
      </c>
      <c r="AE3" s="51" t="s">
        <v>36</v>
      </c>
      <c r="AF3" s="51" t="s">
        <v>37</v>
      </c>
      <c r="AG3" s="51" t="s">
        <v>38</v>
      </c>
      <c r="AI3" s="43"/>
      <c r="AJ3" t="str">
        <f t="shared" ref="AJ3:AJ66" si="0">+F3</f>
        <v>ＢＭＩ人数</v>
      </c>
      <c r="AK3" t="str">
        <f t="shared" ref="AK3:AK66" si="1">+G3</f>
        <v>ＢＭＩ割合</v>
      </c>
      <c r="AL3" s="1"/>
      <c r="AM3" s="6" t="s">
        <v>86</v>
      </c>
      <c r="AN3" s="4" t="str">
        <f>+AJ$3</f>
        <v>ＢＭＩ人数</v>
      </c>
      <c r="AO3" s="4" t="str">
        <f>+AK$3</f>
        <v>ＢＭＩ割合</v>
      </c>
      <c r="AP3" s="1" t="s">
        <v>76</v>
      </c>
      <c r="AQ3" s="1"/>
      <c r="AR3" s="1"/>
      <c r="AS3" s="6" t="s">
        <v>86</v>
      </c>
      <c r="AT3" s="1" t="str">
        <f t="shared" ref="AT3:AU3" si="2">+AN3</f>
        <v>ＢＭＩ人数</v>
      </c>
      <c r="AU3" s="1" t="str">
        <f t="shared" si="2"/>
        <v>ＢＭＩ割合</v>
      </c>
      <c r="AV3" s="1" t="s">
        <v>76</v>
      </c>
      <c r="AW3" s="1" t="s">
        <v>53</v>
      </c>
      <c r="AX3" s="1" t="s">
        <v>55</v>
      </c>
      <c r="AY3" s="1" t="s">
        <v>57</v>
      </c>
      <c r="AZ3" s="1" t="s">
        <v>52</v>
      </c>
      <c r="BA3" s="1"/>
      <c r="BB3" s="1"/>
      <c r="BC3" s="1"/>
      <c r="BD3" s="1"/>
      <c r="BE3" t="str">
        <f t="shared" ref="BE3:BE66" si="3">+H3</f>
        <v>腹囲人数</v>
      </c>
      <c r="BF3" t="str">
        <f t="shared" ref="BF3:BF66" si="4">+I3</f>
        <v>腹囲割合</v>
      </c>
      <c r="BG3" s="1"/>
      <c r="BH3" s="6" t="s">
        <v>86</v>
      </c>
      <c r="BI3" s="4" t="str">
        <f>+BE$3</f>
        <v>腹囲人数</v>
      </c>
      <c r="BJ3" s="4" t="str">
        <f>+BF$3</f>
        <v>腹囲割合</v>
      </c>
      <c r="BK3" s="1" t="s">
        <v>76</v>
      </c>
      <c r="BL3" s="1"/>
      <c r="BM3" s="1"/>
      <c r="BN3" s="6" t="s">
        <v>86</v>
      </c>
      <c r="BO3" s="1" t="str">
        <f t="shared" ref="BO3" si="5">+BI3</f>
        <v>腹囲人数</v>
      </c>
      <c r="BP3" s="1" t="str">
        <f t="shared" ref="BP3" si="6">+BJ3</f>
        <v>腹囲割合</v>
      </c>
      <c r="BQ3" s="1" t="s">
        <v>76</v>
      </c>
      <c r="BR3" s="1" t="s">
        <v>53</v>
      </c>
      <c r="BS3" s="1" t="s">
        <v>55</v>
      </c>
      <c r="BT3" s="1" t="s">
        <v>57</v>
      </c>
      <c r="BU3" s="1" t="s">
        <v>52</v>
      </c>
      <c r="BV3" s="1"/>
      <c r="BW3" s="1"/>
      <c r="BX3" s="1"/>
      <c r="BY3" s="1"/>
      <c r="BZ3" t="str">
        <f t="shared" ref="BZ3:BZ66" si="7">+J3</f>
        <v>中性脂肪人数</v>
      </c>
      <c r="CA3" t="str">
        <f t="shared" ref="CA3:CA66" si="8">+K3</f>
        <v>中性脂肪割合</v>
      </c>
      <c r="CB3" s="1"/>
      <c r="CC3" s="6" t="s">
        <v>86</v>
      </c>
      <c r="CD3" s="4" t="str">
        <f>+BZ$3</f>
        <v>中性脂肪人数</v>
      </c>
      <c r="CE3" s="4" t="str">
        <f>+CA$3</f>
        <v>中性脂肪割合</v>
      </c>
      <c r="CF3" s="1" t="s">
        <v>76</v>
      </c>
      <c r="CG3" s="1"/>
      <c r="CH3" s="1"/>
      <c r="CI3" s="6" t="s">
        <v>86</v>
      </c>
      <c r="CJ3" s="1" t="str">
        <f t="shared" ref="CJ3" si="9">+CD3</f>
        <v>中性脂肪人数</v>
      </c>
      <c r="CK3" s="1" t="str">
        <f t="shared" ref="CK3" si="10">+CE3</f>
        <v>中性脂肪割合</v>
      </c>
      <c r="CL3" s="1" t="s">
        <v>76</v>
      </c>
      <c r="CM3" s="1" t="s">
        <v>53</v>
      </c>
      <c r="CN3" s="1" t="s">
        <v>55</v>
      </c>
      <c r="CO3" s="1" t="s">
        <v>57</v>
      </c>
      <c r="CP3" s="1" t="s">
        <v>52</v>
      </c>
      <c r="CQ3" s="1"/>
      <c r="CR3" s="1"/>
      <c r="CS3" s="1"/>
      <c r="CT3" s="1"/>
      <c r="CU3" t="str">
        <f t="shared" ref="CU3:CU66" si="11">+L3</f>
        <v>ＡＬＴ（ＧＰＴ）人数</v>
      </c>
      <c r="CV3" t="str">
        <f t="shared" ref="CV3:CV66" si="12">+M3</f>
        <v>ＡＬＴ（ＧＰＴ）割合</v>
      </c>
      <c r="CW3" s="1"/>
      <c r="CX3" s="6" t="s">
        <v>86</v>
      </c>
      <c r="CY3" s="4" t="str">
        <f>+CU$3</f>
        <v>ＡＬＴ（ＧＰＴ）人数</v>
      </c>
      <c r="CZ3" s="4" t="str">
        <f>+CV$3</f>
        <v>ＡＬＴ（ＧＰＴ）割合</v>
      </c>
      <c r="DA3" s="1" t="s">
        <v>76</v>
      </c>
      <c r="DB3" s="1"/>
      <c r="DC3" s="1"/>
      <c r="DD3" s="6" t="s">
        <v>86</v>
      </c>
      <c r="DE3" s="1" t="str">
        <f t="shared" ref="DE3" si="13">+CY3</f>
        <v>ＡＬＴ（ＧＰＴ）人数</v>
      </c>
      <c r="DF3" s="1" t="str">
        <f t="shared" ref="DF3" si="14">+CZ3</f>
        <v>ＡＬＴ（ＧＰＴ）割合</v>
      </c>
      <c r="DG3" s="1" t="s">
        <v>76</v>
      </c>
      <c r="DH3" s="1" t="s">
        <v>53</v>
      </c>
      <c r="DI3" s="1" t="s">
        <v>55</v>
      </c>
      <c r="DJ3" s="1" t="s">
        <v>57</v>
      </c>
      <c r="DK3" s="1" t="s">
        <v>52</v>
      </c>
      <c r="DL3" s="1"/>
      <c r="DM3" s="1"/>
      <c r="DN3" s="1"/>
      <c r="DO3" s="1"/>
      <c r="DP3" t="str">
        <f t="shared" ref="DP3:DP66" si="15">+N3</f>
        <v>ＨＤＬコレステロール人数</v>
      </c>
      <c r="DQ3" t="str">
        <f t="shared" ref="DQ3:DQ66" si="16">+O3</f>
        <v>ＨＤＬコレステロール割合</v>
      </c>
      <c r="DR3" s="1"/>
      <c r="DS3" s="6" t="s">
        <v>86</v>
      </c>
      <c r="DT3" s="4" t="str">
        <f>+DP$3</f>
        <v>ＨＤＬコレステロール人数</v>
      </c>
      <c r="DU3" s="4" t="str">
        <f>+DQ$3</f>
        <v>ＨＤＬコレステロール割合</v>
      </c>
      <c r="DV3" s="1" t="s">
        <v>76</v>
      </c>
      <c r="DW3" s="1"/>
      <c r="DX3" s="1"/>
      <c r="DY3" s="6" t="s">
        <v>86</v>
      </c>
      <c r="DZ3" s="1" t="str">
        <f t="shared" ref="DZ3" si="17">+DT3</f>
        <v>ＨＤＬコレステロール人数</v>
      </c>
      <c r="EA3" s="1" t="str">
        <f t="shared" ref="EA3" si="18">+DU3</f>
        <v>ＨＤＬコレステロール割合</v>
      </c>
      <c r="EB3" s="1" t="s">
        <v>76</v>
      </c>
      <c r="EC3" s="1" t="s">
        <v>53</v>
      </c>
      <c r="ED3" s="1" t="s">
        <v>55</v>
      </c>
      <c r="EE3" s="1" t="s">
        <v>57</v>
      </c>
      <c r="EF3" s="1" t="s">
        <v>52</v>
      </c>
      <c r="EG3" s="1"/>
      <c r="EH3" s="1"/>
      <c r="EI3" s="1"/>
      <c r="EJ3" s="1"/>
      <c r="EK3" t="str">
        <f t="shared" ref="EK3:EK66" si="19">+P3</f>
        <v>血糖人数</v>
      </c>
      <c r="EL3" t="str">
        <f t="shared" ref="EL3:EL66" si="20">+Q3</f>
        <v>血糖割合</v>
      </c>
      <c r="EM3" s="1"/>
      <c r="EN3" s="6" t="s">
        <v>86</v>
      </c>
      <c r="EO3" s="4" t="str">
        <f>+EK$3</f>
        <v>血糖人数</v>
      </c>
      <c r="EP3" s="4" t="str">
        <f>+EL$3</f>
        <v>血糖割合</v>
      </c>
      <c r="EQ3" s="1" t="s">
        <v>76</v>
      </c>
      <c r="ER3" s="1"/>
      <c r="ES3" s="1"/>
      <c r="ET3" s="6" t="s">
        <v>86</v>
      </c>
      <c r="EU3" s="1" t="str">
        <f t="shared" ref="EU3" si="21">+EO3</f>
        <v>血糖人数</v>
      </c>
      <c r="EV3" s="1" t="str">
        <f t="shared" ref="EV3" si="22">+EP3</f>
        <v>血糖割合</v>
      </c>
      <c r="EW3" s="1" t="s">
        <v>76</v>
      </c>
      <c r="EX3" s="1" t="s">
        <v>53</v>
      </c>
      <c r="EY3" s="1" t="s">
        <v>55</v>
      </c>
      <c r="EZ3" s="1" t="s">
        <v>57</v>
      </c>
      <c r="FA3" s="1" t="s">
        <v>52</v>
      </c>
      <c r="FB3" s="1"/>
      <c r="FC3" s="1"/>
      <c r="FD3" s="1"/>
      <c r="FE3" s="1"/>
      <c r="FF3" t="str">
        <f t="shared" ref="FF3:FF66" si="23">+R3</f>
        <v>ＨｂＡ１ｃ人数</v>
      </c>
      <c r="FG3" t="str">
        <f t="shared" ref="FG3:FG66" si="24">+S3</f>
        <v>ＨｂＡ１ｃ割合</v>
      </c>
      <c r="FH3" s="1"/>
      <c r="FI3" s="6" t="s">
        <v>86</v>
      </c>
      <c r="FJ3" s="4" t="str">
        <f>+FF$3</f>
        <v>ＨｂＡ１ｃ人数</v>
      </c>
      <c r="FK3" s="4" t="str">
        <f>+FG$3</f>
        <v>ＨｂＡ１ｃ割合</v>
      </c>
      <c r="FL3" s="1" t="s">
        <v>76</v>
      </c>
      <c r="FM3" s="1"/>
      <c r="FN3" s="1"/>
      <c r="FO3" s="6" t="s">
        <v>86</v>
      </c>
      <c r="FP3" s="1" t="str">
        <f t="shared" ref="FP3" si="25">+FJ3</f>
        <v>ＨｂＡ１ｃ人数</v>
      </c>
      <c r="FQ3" s="1" t="str">
        <f t="shared" ref="FQ3" si="26">+FK3</f>
        <v>ＨｂＡ１ｃ割合</v>
      </c>
      <c r="FR3" s="1" t="s">
        <v>76</v>
      </c>
      <c r="FS3" s="1" t="s">
        <v>53</v>
      </c>
      <c r="FT3" s="1" t="s">
        <v>55</v>
      </c>
      <c r="FU3" s="1" t="s">
        <v>57</v>
      </c>
      <c r="FV3" s="1" t="s">
        <v>52</v>
      </c>
      <c r="FW3" s="1"/>
      <c r="FX3" s="1"/>
      <c r="FY3" s="1"/>
      <c r="FZ3" s="1"/>
      <c r="GA3" t="str">
        <f t="shared" ref="GA3:GA66" si="27">+T3</f>
        <v>尿酸人数</v>
      </c>
      <c r="GB3" t="str">
        <f t="shared" ref="GB3:GB66" si="28">+U3</f>
        <v>尿酸割合</v>
      </c>
      <c r="GC3" s="1"/>
      <c r="GD3" s="6" t="s">
        <v>86</v>
      </c>
      <c r="GE3" s="4" t="str">
        <f>+GA$3</f>
        <v>尿酸人数</v>
      </c>
      <c r="GF3" s="4" t="str">
        <f>+GB$3</f>
        <v>尿酸割合</v>
      </c>
      <c r="GG3" s="1" t="s">
        <v>76</v>
      </c>
      <c r="GH3" s="1"/>
      <c r="GI3" s="1"/>
      <c r="GJ3" s="6" t="s">
        <v>86</v>
      </c>
      <c r="GK3" s="1" t="str">
        <f t="shared" ref="GK3" si="29">+GE3</f>
        <v>尿酸人数</v>
      </c>
      <c r="GL3" s="1" t="str">
        <f t="shared" ref="GL3" si="30">+GF3</f>
        <v>尿酸割合</v>
      </c>
      <c r="GM3" s="1" t="s">
        <v>76</v>
      </c>
      <c r="GN3" s="1" t="s">
        <v>53</v>
      </c>
      <c r="GO3" s="1" t="s">
        <v>55</v>
      </c>
      <c r="GP3" s="1" t="s">
        <v>57</v>
      </c>
      <c r="GQ3" s="1" t="s">
        <v>52</v>
      </c>
      <c r="GR3" s="1"/>
      <c r="GS3" s="1"/>
      <c r="GT3" s="1"/>
      <c r="GU3" s="1"/>
      <c r="GV3" t="str">
        <f t="shared" ref="GV3:GV66" si="31">+V3</f>
        <v>収縮期血圧人数</v>
      </c>
      <c r="GW3" t="str">
        <f t="shared" ref="GW3:GW66" si="32">+W3</f>
        <v>収縮期血圧割合</v>
      </c>
      <c r="GX3" s="1"/>
      <c r="GY3" s="6" t="s">
        <v>86</v>
      </c>
      <c r="GZ3" s="4" t="str">
        <f>+GV$3</f>
        <v>収縮期血圧人数</v>
      </c>
      <c r="HA3" s="4" t="str">
        <f>+GW$3</f>
        <v>収縮期血圧割合</v>
      </c>
      <c r="HB3" s="1" t="s">
        <v>76</v>
      </c>
      <c r="HC3" s="1"/>
      <c r="HD3" s="1"/>
      <c r="HE3" s="6" t="s">
        <v>86</v>
      </c>
      <c r="HF3" s="1" t="str">
        <f t="shared" ref="HF3" si="33">+GZ3</f>
        <v>収縮期血圧人数</v>
      </c>
      <c r="HG3" s="1" t="str">
        <f t="shared" ref="HG3" si="34">+HA3</f>
        <v>収縮期血圧割合</v>
      </c>
      <c r="HH3" s="1" t="s">
        <v>76</v>
      </c>
      <c r="HI3" s="1" t="s">
        <v>53</v>
      </c>
      <c r="HJ3" s="1" t="s">
        <v>55</v>
      </c>
      <c r="HK3" s="1" t="s">
        <v>57</v>
      </c>
      <c r="HL3" s="1" t="s">
        <v>52</v>
      </c>
      <c r="HM3" s="1"/>
      <c r="HN3" s="1"/>
      <c r="HO3" s="1"/>
      <c r="HP3" s="1"/>
      <c r="HQ3" t="str">
        <f t="shared" ref="HQ3:HQ66" si="35">+X3</f>
        <v>拡張期血圧人数</v>
      </c>
      <c r="HR3" t="str">
        <f t="shared" ref="HR3:HR66" si="36">+Y3</f>
        <v>拡張期血圧割合</v>
      </c>
      <c r="HS3" s="1"/>
      <c r="HT3" s="6" t="s">
        <v>86</v>
      </c>
      <c r="HU3" s="4" t="str">
        <f>+HQ$3</f>
        <v>拡張期血圧人数</v>
      </c>
      <c r="HV3" s="4" t="str">
        <f>+HR$3</f>
        <v>拡張期血圧割合</v>
      </c>
      <c r="HW3" s="1" t="s">
        <v>76</v>
      </c>
      <c r="HX3" s="1"/>
      <c r="HY3" s="1"/>
      <c r="HZ3" s="6" t="s">
        <v>86</v>
      </c>
      <c r="IA3" s="1" t="str">
        <f t="shared" ref="IA3" si="37">+HU3</f>
        <v>拡張期血圧人数</v>
      </c>
      <c r="IB3" s="1" t="str">
        <f t="shared" ref="IB3" si="38">+HV3</f>
        <v>拡張期血圧割合</v>
      </c>
      <c r="IC3" s="1" t="s">
        <v>76</v>
      </c>
      <c r="ID3" s="1" t="s">
        <v>53</v>
      </c>
      <c r="IE3" s="1" t="s">
        <v>55</v>
      </c>
      <c r="IF3" s="1" t="s">
        <v>57</v>
      </c>
      <c r="IG3" s="1" t="s">
        <v>52</v>
      </c>
      <c r="IH3" s="1"/>
      <c r="II3" s="1"/>
      <c r="IJ3" s="1"/>
      <c r="IK3" s="1"/>
      <c r="IL3" t="str">
        <f t="shared" ref="IL3:IL66" si="39">+Z3</f>
        <v>ＬＤＬコレステロール人数</v>
      </c>
      <c r="IM3" t="str">
        <f t="shared" ref="IM3:IM66" si="40">+AA3</f>
        <v>ＬＤＬコレステロール割合</v>
      </c>
      <c r="IN3" s="1"/>
      <c r="IO3" s="6" t="s">
        <v>86</v>
      </c>
      <c r="IP3" s="4" t="str">
        <f>+IL$3</f>
        <v>ＬＤＬコレステロール人数</v>
      </c>
      <c r="IQ3" s="4" t="str">
        <f>+IM$3</f>
        <v>ＬＤＬコレステロール割合</v>
      </c>
      <c r="IR3" s="1" t="s">
        <v>76</v>
      </c>
      <c r="IS3" s="1"/>
      <c r="IT3" s="1"/>
      <c r="IU3" s="6" t="s">
        <v>86</v>
      </c>
      <c r="IV3" s="1" t="str">
        <f t="shared" ref="IV3" si="41">+IP3</f>
        <v>ＬＤＬコレステロール人数</v>
      </c>
      <c r="IW3" s="1" t="str">
        <f t="shared" ref="IW3" si="42">+IQ3</f>
        <v>ＬＤＬコレステロール割合</v>
      </c>
      <c r="IX3" s="1" t="s">
        <v>76</v>
      </c>
      <c r="IY3" s="1" t="s">
        <v>53</v>
      </c>
      <c r="IZ3" s="1" t="s">
        <v>55</v>
      </c>
      <c r="JA3" s="1" t="s">
        <v>57</v>
      </c>
      <c r="JB3" s="1" t="s">
        <v>52</v>
      </c>
      <c r="JC3" s="1"/>
      <c r="JD3" s="1"/>
      <c r="JE3" s="1"/>
      <c r="JF3" s="1"/>
      <c r="JG3" t="str">
        <f t="shared" ref="JG3:JG66" si="43">+AB3</f>
        <v>クレアチニン人数</v>
      </c>
      <c r="JH3" t="str">
        <f t="shared" ref="JH3:JH66" si="44">+AC3</f>
        <v>クレアチニン割合</v>
      </c>
      <c r="JI3" s="1"/>
      <c r="JJ3" s="6" t="s">
        <v>86</v>
      </c>
      <c r="JK3" s="4" t="str">
        <f>+JG$3</f>
        <v>クレアチニン人数</v>
      </c>
      <c r="JL3" s="4" t="str">
        <f>+JH$3</f>
        <v>クレアチニン割合</v>
      </c>
      <c r="JM3" s="1" t="s">
        <v>76</v>
      </c>
      <c r="JN3" s="1"/>
      <c r="JO3" s="1"/>
      <c r="JP3" s="6" t="s">
        <v>86</v>
      </c>
      <c r="JQ3" s="1" t="str">
        <f t="shared" ref="JQ3" si="45">+JK3</f>
        <v>クレアチニン人数</v>
      </c>
      <c r="JR3" s="1" t="str">
        <f t="shared" ref="JR3" si="46">+JL3</f>
        <v>クレアチニン割合</v>
      </c>
      <c r="JS3" s="1" t="s">
        <v>76</v>
      </c>
      <c r="JT3" s="1" t="s">
        <v>53</v>
      </c>
      <c r="JU3" s="1" t="s">
        <v>55</v>
      </c>
      <c r="JV3" s="1" t="s">
        <v>57</v>
      </c>
      <c r="JW3" s="1" t="s">
        <v>52</v>
      </c>
      <c r="JX3" s="1"/>
      <c r="JY3" s="1"/>
      <c r="JZ3" s="1"/>
      <c r="KA3" s="1"/>
      <c r="KB3" t="str">
        <f t="shared" ref="KB3:KB66" si="47">+AD3</f>
        <v>心電図人数</v>
      </c>
      <c r="KC3" t="str">
        <f t="shared" ref="KC3:KC66" si="48">+AE3</f>
        <v>心電図割合</v>
      </c>
      <c r="KD3" s="1"/>
      <c r="KE3" s="6" t="s">
        <v>86</v>
      </c>
      <c r="KF3" s="4" t="str">
        <f>+KB$3</f>
        <v>心電図人数</v>
      </c>
      <c r="KG3" s="4" t="str">
        <f>+KC$3</f>
        <v>心電図割合</v>
      </c>
      <c r="KH3" s="1" t="s">
        <v>76</v>
      </c>
      <c r="KI3" s="1"/>
      <c r="KJ3" s="1"/>
      <c r="KK3" s="6" t="s">
        <v>86</v>
      </c>
      <c r="KL3" s="1" t="str">
        <f t="shared" ref="KL3" si="49">+KF3</f>
        <v>心電図人数</v>
      </c>
      <c r="KM3" s="1" t="str">
        <f t="shared" ref="KM3" si="50">+KG3</f>
        <v>心電図割合</v>
      </c>
      <c r="KN3" s="1" t="s">
        <v>76</v>
      </c>
      <c r="KO3" s="1" t="s">
        <v>53</v>
      </c>
      <c r="KP3" s="1" t="s">
        <v>55</v>
      </c>
      <c r="KQ3" s="1" t="s">
        <v>57</v>
      </c>
      <c r="KR3" s="1" t="s">
        <v>52</v>
      </c>
      <c r="KS3" s="1"/>
      <c r="KT3" s="1"/>
      <c r="KU3" s="1"/>
      <c r="KV3" s="1"/>
      <c r="KW3" t="str">
        <f t="shared" ref="KW3:KW66" si="51">+AF3</f>
        <v>眼底検査人数</v>
      </c>
      <c r="KX3" t="str">
        <f t="shared" ref="KX3:KX66" si="52">+AG3</f>
        <v>眼底検査割合</v>
      </c>
      <c r="KY3" s="1"/>
      <c r="KZ3" s="6" t="s">
        <v>86</v>
      </c>
      <c r="LA3" s="4" t="str">
        <f>+KW$3</f>
        <v>眼底検査人数</v>
      </c>
      <c r="LB3" s="4" t="str">
        <f>+KX$3</f>
        <v>眼底検査割合</v>
      </c>
      <c r="LC3" s="1" t="s">
        <v>76</v>
      </c>
      <c r="LD3" s="1"/>
      <c r="LE3" s="1"/>
      <c r="LF3" s="6" t="s">
        <v>86</v>
      </c>
      <c r="LG3" s="1" t="str">
        <f t="shared" ref="LG3" si="53">+LA3</f>
        <v>眼底検査人数</v>
      </c>
      <c r="LH3" s="1" t="str">
        <f t="shared" ref="LH3" si="54">+LB3</f>
        <v>眼底検査割合</v>
      </c>
      <c r="LI3" s="1" t="s">
        <v>76</v>
      </c>
      <c r="LJ3" s="1" t="s">
        <v>53</v>
      </c>
      <c r="LK3" s="1" t="s">
        <v>55</v>
      </c>
      <c r="LL3" s="1" t="s">
        <v>57</v>
      </c>
      <c r="LM3" s="1" t="s">
        <v>52</v>
      </c>
      <c r="LN3" s="1"/>
      <c r="LO3" s="1"/>
      <c r="LP3" s="1"/>
      <c r="LQ3" s="1"/>
    </row>
    <row r="4" spans="1:329" x14ac:dyDescent="0.15">
      <c r="A4" s="51" t="s">
        <v>39</v>
      </c>
      <c r="B4" s="51" t="s">
        <v>40</v>
      </c>
      <c r="C4" s="51">
        <v>40</v>
      </c>
      <c r="D4" s="51" t="s">
        <v>41</v>
      </c>
      <c r="E4" s="52">
        <v>23246</v>
      </c>
      <c r="F4" s="52">
        <v>9541</v>
      </c>
      <c r="G4" s="51">
        <v>41.1</v>
      </c>
      <c r="H4" s="52">
        <v>12742</v>
      </c>
      <c r="I4" s="51">
        <v>54.900000000000006</v>
      </c>
      <c r="J4" s="52">
        <v>9304</v>
      </c>
      <c r="K4" s="51">
        <v>40.1</v>
      </c>
      <c r="L4" s="52">
        <v>9931</v>
      </c>
      <c r="M4" s="51">
        <v>42.800000000000004</v>
      </c>
      <c r="N4" s="52">
        <v>3158</v>
      </c>
      <c r="O4" s="51">
        <v>13.600000000000001</v>
      </c>
      <c r="P4" s="52">
        <v>3025</v>
      </c>
      <c r="Q4" s="51">
        <v>13.100000000000001</v>
      </c>
      <c r="R4" s="52">
        <v>8495</v>
      </c>
      <c r="S4" s="51">
        <v>36.6</v>
      </c>
      <c r="T4" s="52">
        <v>3640</v>
      </c>
      <c r="U4" s="51">
        <v>15.700000000000001</v>
      </c>
      <c r="V4" s="52">
        <v>6838</v>
      </c>
      <c r="W4" s="51">
        <v>29.5</v>
      </c>
      <c r="X4" s="52">
        <v>4365</v>
      </c>
      <c r="Y4" s="51">
        <v>18.8</v>
      </c>
      <c r="Z4" s="52">
        <v>12540</v>
      </c>
      <c r="AA4" s="51">
        <v>54</v>
      </c>
      <c r="AB4" s="52">
        <v>47</v>
      </c>
      <c r="AC4" s="51">
        <v>0.30000000000000004</v>
      </c>
      <c r="AD4" s="52">
        <v>2840</v>
      </c>
      <c r="AE4" s="51">
        <v>12.3</v>
      </c>
      <c r="AF4" s="52">
        <v>3076</v>
      </c>
      <c r="AG4" s="51">
        <v>13.3</v>
      </c>
      <c r="AI4" s="43"/>
      <c r="AJ4">
        <f t="shared" si="0"/>
        <v>9541</v>
      </c>
      <c r="AK4">
        <f t="shared" si="1"/>
        <v>41.1</v>
      </c>
      <c r="AL4" s="1" t="s">
        <v>79</v>
      </c>
      <c r="AM4" s="1">
        <f>+SUM($E4:$E8)</f>
        <v>131724</v>
      </c>
      <c r="AN4" s="1">
        <f>+SUM(AJ4:AJ8)</f>
        <v>46490</v>
      </c>
      <c r="AO4" s="1">
        <f t="shared" ref="AO4:AO13" si="55">+AN4/AM4</f>
        <v>0.35293492453918801</v>
      </c>
      <c r="AP4" s="1">
        <f>+SQRT(AO4*(1-AO4)/AM4)</f>
        <v>1.3167060856100325E-3</v>
      </c>
      <c r="AQ4" s="1"/>
      <c r="AR4" s="1" t="s">
        <v>79</v>
      </c>
      <c r="AS4" s="1">
        <f>+SUM($E144:$E148)</f>
        <v>28</v>
      </c>
      <c r="AT4" s="1">
        <f>+SUM(AJ144:AJ148)</f>
        <v>12</v>
      </c>
      <c r="AU4" s="1">
        <f t="shared" ref="AU4:AU13" si="56">+AT4/AS4</f>
        <v>0.42857142857142855</v>
      </c>
      <c r="AV4" s="1">
        <f>+SQRT(AU4*(1-AU4)/AS4)</f>
        <v>9.3521952958282445E-2</v>
      </c>
      <c r="AW4" s="1">
        <f t="shared" ref="AW4:AW10" si="57">+AM4</f>
        <v>131724</v>
      </c>
      <c r="AX4" s="1">
        <f>+AW4*AU4</f>
        <v>56453.142857142855</v>
      </c>
      <c r="AY4" s="1">
        <f t="shared" ref="AY4:AY10" si="58">+AV4*AV4*AW4*AW4</f>
        <v>151759873.2594752</v>
      </c>
      <c r="AZ4" s="1">
        <f>+AO4*AS4</f>
        <v>9.8821778870972636</v>
      </c>
      <c r="BA4" s="1"/>
      <c r="BB4" s="1"/>
      <c r="BC4" s="1"/>
      <c r="BD4" s="1"/>
      <c r="BE4">
        <f t="shared" si="3"/>
        <v>12742</v>
      </c>
      <c r="BF4">
        <f t="shared" si="4"/>
        <v>54.900000000000006</v>
      </c>
      <c r="BG4" s="1" t="s">
        <v>79</v>
      </c>
      <c r="BH4" s="1">
        <f>+SUM($E4:$E8)</f>
        <v>131724</v>
      </c>
      <c r="BI4" s="1">
        <f>+SUM(BE4:BE8)</f>
        <v>61132</v>
      </c>
      <c r="BJ4" s="1">
        <f t="shared" ref="BJ4:BJ13" si="59">+BI4/BH4</f>
        <v>0.46409158543621509</v>
      </c>
      <c r="BK4" s="1">
        <f>+SQRT(BJ4*(1-BJ4)/BH4)</f>
        <v>1.3740884212556231E-3</v>
      </c>
      <c r="BL4" s="1"/>
      <c r="BM4" s="1" t="s">
        <v>79</v>
      </c>
      <c r="BN4" s="1">
        <f>+SUM($E144:$E148)</f>
        <v>28</v>
      </c>
      <c r="BO4" s="1">
        <f>+SUM(BE144:BE148)</f>
        <v>15</v>
      </c>
      <c r="BP4" s="1">
        <f t="shared" ref="BP4:BP13" si="60">+BO4/BN4</f>
        <v>0.5357142857142857</v>
      </c>
      <c r="BQ4" s="1">
        <f>+SQRT(BP4*(1-BP4)/BN4)</f>
        <v>9.4249761234240642E-2</v>
      </c>
      <c r="BR4" s="1">
        <f t="shared" ref="BR4:BR10" si="61">+BH4</f>
        <v>131724</v>
      </c>
      <c r="BS4" s="1">
        <f>+BR4*BP4</f>
        <v>70566.428571428565</v>
      </c>
      <c r="BT4" s="1">
        <f t="shared" ref="BT4:BT10" si="62">+BQ4*BQ4*BR4*BR4</f>
        <v>154131121.27915454</v>
      </c>
      <c r="BU4" s="1">
        <f>+BJ4*BN4</f>
        <v>12.994564392214023</v>
      </c>
      <c r="BV4" s="1"/>
      <c r="BW4" s="1"/>
      <c r="BX4" s="1"/>
      <c r="BY4" s="1"/>
      <c r="BZ4">
        <f t="shared" si="7"/>
        <v>9304</v>
      </c>
      <c r="CA4">
        <f t="shared" si="8"/>
        <v>40.1</v>
      </c>
      <c r="CB4" s="1" t="s">
        <v>79</v>
      </c>
      <c r="CC4" s="1">
        <f>+SUM($E4:$E8)</f>
        <v>131724</v>
      </c>
      <c r="CD4" s="1">
        <f>+SUM(BZ4:BZ8)</f>
        <v>46122</v>
      </c>
      <c r="CE4" s="1">
        <f t="shared" ref="CE4:CE13" si="63">+CD4/CC4</f>
        <v>0.35014120433633961</v>
      </c>
      <c r="CF4" s="1">
        <f>+SQRT(CE4*(1-CE4)/CC4)</f>
        <v>1.3143125538899736E-3</v>
      </c>
      <c r="CG4" s="1"/>
      <c r="CH4" s="1" t="s">
        <v>79</v>
      </c>
      <c r="CI4" s="1">
        <f>+SUM($E144:$E148)</f>
        <v>28</v>
      </c>
      <c r="CJ4" s="1">
        <f>+SUM(BZ144:BZ148)</f>
        <v>11</v>
      </c>
      <c r="CK4" s="1">
        <f t="shared" ref="CK4:CK13" si="64">+CJ4/CI4</f>
        <v>0.39285714285714285</v>
      </c>
      <c r="CL4" s="1">
        <f>+SQRT(CK4*(1-CK4)/CI4)</f>
        <v>9.2296186301660949E-2</v>
      </c>
      <c r="CM4" s="1">
        <f t="shared" ref="CM4:CM10" si="65">+CC4</f>
        <v>131724</v>
      </c>
      <c r="CN4" s="1">
        <f>+CM4*CK4</f>
        <v>51748.714285714283</v>
      </c>
      <c r="CO4" s="1">
        <f t="shared" ref="CO4:CO10" si="66">+CL4*CL4*CM4*CM4</f>
        <v>147807793.22667646</v>
      </c>
      <c r="CP4" s="1">
        <f>+CE4*CI4</f>
        <v>9.8039537214175088</v>
      </c>
      <c r="CQ4" s="1"/>
      <c r="CR4" s="1"/>
      <c r="CS4" s="1"/>
      <c r="CT4" s="1"/>
      <c r="CU4">
        <f t="shared" si="11"/>
        <v>9931</v>
      </c>
      <c r="CV4">
        <f t="shared" si="12"/>
        <v>42.800000000000004</v>
      </c>
      <c r="CW4" s="1" t="s">
        <v>79</v>
      </c>
      <c r="CX4" s="1">
        <f>+SUM($E4:$E8)</f>
        <v>131724</v>
      </c>
      <c r="CY4" s="1">
        <f>+SUM(CU4:CU8)</f>
        <v>47071</v>
      </c>
      <c r="CZ4" s="1">
        <f t="shared" ref="CZ4:CZ13" si="67">+CY4/CX4</f>
        <v>0.3573456621420546</v>
      </c>
      <c r="DA4" s="1">
        <f>+SQRT(CZ4*(1-CZ4)/CX4)</f>
        <v>1.3203848231778353E-3</v>
      </c>
      <c r="DB4" s="1"/>
      <c r="DC4" s="1" t="s">
        <v>79</v>
      </c>
      <c r="DD4" s="1">
        <f>+SUM($E144:$E148)</f>
        <v>28</v>
      </c>
      <c r="DE4" s="1">
        <f>+SUM(CU144:CU148)</f>
        <v>6</v>
      </c>
      <c r="DF4" s="1">
        <f t="shared" ref="DF4:DF13" si="68">+DE4/DD4</f>
        <v>0.21428571428571427</v>
      </c>
      <c r="DG4" s="1">
        <f>+SQRT(DF4*(1-DF4)/DD4)</f>
        <v>7.7544306905972776E-2</v>
      </c>
      <c r="DH4" s="1">
        <f t="shared" ref="DH4:DH10" si="69">+CX4</f>
        <v>131724</v>
      </c>
      <c r="DI4" s="1">
        <f>+DH4*DF4</f>
        <v>28226.571428571428</v>
      </c>
      <c r="DJ4" s="1">
        <f t="shared" ref="DJ4:DJ10" si="70">+DG4*DG4*DH4*DH4</f>
        <v>104334912.86588922</v>
      </c>
      <c r="DK4" s="1">
        <f>+CZ4*DD4</f>
        <v>10.005678539977529</v>
      </c>
      <c r="DL4" s="1"/>
      <c r="DM4" s="1"/>
      <c r="DN4" s="1"/>
      <c r="DO4" s="1"/>
      <c r="DP4">
        <f t="shared" si="15"/>
        <v>3158</v>
      </c>
      <c r="DQ4">
        <f t="shared" si="16"/>
        <v>13.600000000000001</v>
      </c>
      <c r="DR4" s="1" t="s">
        <v>79</v>
      </c>
      <c r="DS4" s="1">
        <f>+SUM($E4:$E8)</f>
        <v>131724</v>
      </c>
      <c r="DT4" s="1">
        <f>+SUM(DP4:DP8)</f>
        <v>13564</v>
      </c>
      <c r="DU4" s="1">
        <f t="shared" ref="DU4:DU13" si="71">+DT4/DS4</f>
        <v>0.102972882694118</v>
      </c>
      <c r="DV4" s="1">
        <f>+SQRT(DU4*(1-DU4)/DS4)</f>
        <v>8.3739770501771362E-4</v>
      </c>
      <c r="DW4" s="1"/>
      <c r="DX4" s="1" t="s">
        <v>79</v>
      </c>
      <c r="DY4" s="1">
        <f>+SUM($E144:$E148)</f>
        <v>28</v>
      </c>
      <c r="DZ4" s="1">
        <f>+SUM(DP144:DP148)</f>
        <v>2</v>
      </c>
      <c r="EA4" s="1">
        <f t="shared" ref="EA4:EA13" si="72">+DZ4/DY4</f>
        <v>7.1428571428571425E-2</v>
      </c>
      <c r="EB4" s="1">
        <f>+SQRT(EA4*(1-EA4)/DY4)</f>
        <v>4.8670367419231919E-2</v>
      </c>
      <c r="EC4" s="1">
        <f t="shared" ref="EC4:EC10" si="73">+DS4</f>
        <v>131724</v>
      </c>
      <c r="ED4" s="1">
        <f>+EC4*EA4</f>
        <v>9408.8571428571431</v>
      </c>
      <c r="EE4" s="1">
        <f t="shared" ref="EE4:EE10" si="74">+EB4*EB4*EC4*EC4</f>
        <v>41101632.341107868</v>
      </c>
      <c r="EF4" s="1">
        <f>+DU4*DY4</f>
        <v>2.8832407154353041</v>
      </c>
      <c r="EG4" s="1"/>
      <c r="EH4" s="1"/>
      <c r="EI4" s="1"/>
      <c r="EJ4" s="1"/>
      <c r="EK4">
        <f t="shared" si="19"/>
        <v>3025</v>
      </c>
      <c r="EL4">
        <f t="shared" si="20"/>
        <v>13.100000000000001</v>
      </c>
      <c r="EM4" s="1" t="s">
        <v>79</v>
      </c>
      <c r="EN4" s="1">
        <f>+SUM($E4:$E8)</f>
        <v>131724</v>
      </c>
      <c r="EO4" s="1">
        <f>+SUM(EK4:EK8)</f>
        <v>17799</v>
      </c>
      <c r="EP4" s="1">
        <f t="shared" ref="EP4:EP13" si="75">+EO4/EN4</f>
        <v>0.13512343991983239</v>
      </c>
      <c r="EQ4" s="1">
        <f>+SQRT(EP4*(1-EP4)/EN4)</f>
        <v>9.4191118649651531E-4</v>
      </c>
      <c r="ER4" s="1"/>
      <c r="ES4" s="1" t="s">
        <v>79</v>
      </c>
      <c r="ET4" s="1">
        <f>+SUM($E144:$E148)</f>
        <v>28</v>
      </c>
      <c r="EU4" s="1">
        <f>+SUM(EK144:EK148)</f>
        <v>6</v>
      </c>
      <c r="EV4" s="1">
        <f t="shared" ref="EV4:EV13" si="76">+EU4/ET4</f>
        <v>0.21428571428571427</v>
      </c>
      <c r="EW4" s="1">
        <f>+SQRT(EV4*(1-EV4)/ET4)</f>
        <v>7.7544306905972776E-2</v>
      </c>
      <c r="EX4" s="1">
        <f t="shared" ref="EX4:EX10" si="77">+EN4</f>
        <v>131724</v>
      </c>
      <c r="EY4" s="1">
        <f>+EX4*EV4</f>
        <v>28226.571428571428</v>
      </c>
      <c r="EZ4" s="1">
        <f t="shared" ref="EZ4:EZ10" si="78">+EW4*EW4*EX4*EX4</f>
        <v>104334912.86588922</v>
      </c>
      <c r="FA4" s="1">
        <f>+EP4*ET4</f>
        <v>3.7834563177553067</v>
      </c>
      <c r="FB4" s="1"/>
      <c r="FC4" s="1"/>
      <c r="FD4" s="1"/>
      <c r="FE4" s="1"/>
      <c r="FF4">
        <f t="shared" si="23"/>
        <v>8495</v>
      </c>
      <c r="FG4">
        <f t="shared" si="24"/>
        <v>36.6</v>
      </c>
      <c r="FH4" s="1" t="s">
        <v>79</v>
      </c>
      <c r="FI4" s="1">
        <f>+SUM($E4:$E8)</f>
        <v>131724</v>
      </c>
      <c r="FJ4" s="1">
        <f>+SUM(FF4:FF8)</f>
        <v>37767</v>
      </c>
      <c r="FK4" s="1">
        <f t="shared" ref="FK4:FK13" si="79">+FJ4/FI4</f>
        <v>0.28671312744830102</v>
      </c>
      <c r="FL4" s="1">
        <f>+SQRT(FK4*(1-FK4)/FI4)</f>
        <v>1.2460155134352059E-3</v>
      </c>
      <c r="FM4" s="1"/>
      <c r="FN4" s="1" t="s">
        <v>79</v>
      </c>
      <c r="FO4" s="1">
        <f>+SUM($E144:$E148)</f>
        <v>28</v>
      </c>
      <c r="FP4" s="1">
        <f>+SUM(FF144:FF148)</f>
        <v>3</v>
      </c>
      <c r="FQ4" s="1">
        <f t="shared" ref="FQ4:FQ13" si="80">+FP4/FO4</f>
        <v>0.10714285714285714</v>
      </c>
      <c r="FR4" s="1">
        <f>+SQRT(FQ4*(1-FQ4)/FO4)</f>
        <v>5.8451220598926532E-2</v>
      </c>
      <c r="FS4" s="1">
        <f t="shared" ref="FS4:FS10" si="81">+FI4</f>
        <v>131724</v>
      </c>
      <c r="FT4" s="1">
        <f>+FS4*FQ4</f>
        <v>14113.285714285714</v>
      </c>
      <c r="FU4" s="1">
        <f t="shared" ref="FU4:FU10" si="82">+FR4*FR4*FS4*FS4</f>
        <v>59281200.491982505</v>
      </c>
      <c r="FV4" s="1">
        <f>+FK4*FO4</f>
        <v>8.0279675685524285</v>
      </c>
      <c r="FW4" s="1"/>
      <c r="FX4" s="1"/>
      <c r="FY4" s="1"/>
      <c r="FZ4" s="1"/>
      <c r="GA4">
        <f t="shared" si="27"/>
        <v>3640</v>
      </c>
      <c r="GB4">
        <f t="shared" si="28"/>
        <v>15.700000000000001</v>
      </c>
      <c r="GC4" s="1" t="s">
        <v>79</v>
      </c>
      <c r="GD4" s="1">
        <f>+SUM($E4:$E8)</f>
        <v>131724</v>
      </c>
      <c r="GE4" s="1">
        <f>+SUM(GA4:GA8)</f>
        <v>19154</v>
      </c>
      <c r="GF4" s="1">
        <f t="shared" ref="GF4:GF13" si="83">+GE4/GD4</f>
        <v>0.14541009990586379</v>
      </c>
      <c r="GG4" s="1">
        <f>+SQRT(GF4*(1-GF4)/GD4)</f>
        <v>9.7127835196339626E-4</v>
      </c>
      <c r="GH4" s="1"/>
      <c r="GI4" s="1" t="s">
        <v>79</v>
      </c>
      <c r="GJ4" s="1">
        <f>+SUM($E144:$E148)</f>
        <v>28</v>
      </c>
      <c r="GK4" s="1">
        <f>+SUM(GA144:GA148)</f>
        <v>4</v>
      </c>
      <c r="GL4" s="1">
        <f t="shared" ref="GL4:GL13" si="84">+GK4/GJ4</f>
        <v>0.14285714285714285</v>
      </c>
      <c r="GM4" s="1">
        <f>+SQRT(GL4*(1-GL4)/GJ4)</f>
        <v>6.6130007126610824E-2</v>
      </c>
      <c r="GN4" s="1">
        <f t="shared" ref="GN4:GN10" si="85">+GD4</f>
        <v>131724</v>
      </c>
      <c r="GO4" s="1">
        <f>+GN4*GL4</f>
        <v>18817.714285714286</v>
      </c>
      <c r="GP4" s="1">
        <f t="shared" ref="GP4:GP10" si="86">+GM4*GM4*GN4*GN4</f>
        <v>75879936.62973763</v>
      </c>
      <c r="GQ4" s="1">
        <f>+GF4*GJ4</f>
        <v>4.0714827973641858</v>
      </c>
      <c r="GR4" s="1"/>
      <c r="GS4" s="1"/>
      <c r="GT4" s="1"/>
      <c r="GU4" s="1"/>
      <c r="GV4">
        <f t="shared" si="31"/>
        <v>6838</v>
      </c>
      <c r="GW4">
        <f t="shared" si="32"/>
        <v>29.5</v>
      </c>
      <c r="GX4" s="1" t="s">
        <v>79</v>
      </c>
      <c r="GY4" s="1">
        <f>+SUM($E4:$E8)</f>
        <v>131724</v>
      </c>
      <c r="GZ4" s="1">
        <f>+SUM(GV4:GV8)</f>
        <v>36417</v>
      </c>
      <c r="HA4" s="1">
        <f t="shared" ref="HA4:HA13" si="87">+GZ4/GY4</f>
        <v>0.27646442561719958</v>
      </c>
      <c r="HB4" s="1">
        <f>+SQRT(HA4*(1-HA4)/GY4)</f>
        <v>1.232301897978337E-3</v>
      </c>
      <c r="HC4" s="1"/>
      <c r="HD4" s="1" t="s">
        <v>79</v>
      </c>
      <c r="HE4" s="1">
        <f>+SUM($E144:$E148)</f>
        <v>28</v>
      </c>
      <c r="HF4" s="1">
        <f>+SUM(GV144:GV148)</f>
        <v>5</v>
      </c>
      <c r="HG4" s="1">
        <f t="shared" ref="HG4:HG13" si="88">+HF4/HE4</f>
        <v>0.17857142857142858</v>
      </c>
      <c r="HH4" s="1">
        <f>+SQRT(HG4*(1-HG4)/HE4)</f>
        <v>7.2378882444444431E-2</v>
      </c>
      <c r="HI4" s="1">
        <f t="shared" ref="HI4:HI10" si="89">+GY4</f>
        <v>131724</v>
      </c>
      <c r="HJ4" s="1">
        <f>+HI4*HG4</f>
        <v>23522.142857142859</v>
      </c>
      <c r="HK4" s="1">
        <f t="shared" ref="HK4:HK10" si="90">+HH4*HH4*HI4*HI4</f>
        <v>90897840.754373193</v>
      </c>
      <c r="HL4" s="1">
        <f>+HA4*HE4</f>
        <v>7.7410039172815885</v>
      </c>
      <c r="HM4" s="1"/>
      <c r="HN4" s="1"/>
      <c r="HO4" s="1"/>
      <c r="HP4" s="1"/>
      <c r="HQ4">
        <f t="shared" si="35"/>
        <v>4365</v>
      </c>
      <c r="HR4">
        <f t="shared" si="36"/>
        <v>18.8</v>
      </c>
      <c r="HS4" s="1" t="s">
        <v>79</v>
      </c>
      <c r="HT4" s="1">
        <f>+SUM($E4:$E8)</f>
        <v>131724</v>
      </c>
      <c r="HU4" s="1">
        <f>+SUM(HQ4:HQ8)</f>
        <v>25870</v>
      </c>
      <c r="HV4" s="1">
        <f t="shared" ref="HV4:HV13" si="91">+HU4/HT4</f>
        <v>0.19639549360784672</v>
      </c>
      <c r="HW4" s="1">
        <f>+SQRT(HV4*(1-HV4)/HT4)</f>
        <v>1.0945975855539952E-3</v>
      </c>
      <c r="HX4" s="1"/>
      <c r="HY4" s="1" t="s">
        <v>79</v>
      </c>
      <c r="HZ4" s="1">
        <f>+SUM($E144:$E148)</f>
        <v>28</v>
      </c>
      <c r="IA4" s="1">
        <f>+SUM(HQ144:HQ148)</f>
        <v>4</v>
      </c>
      <c r="IB4" s="1">
        <f t="shared" ref="IB4:IB13" si="92">+IA4/HZ4</f>
        <v>0.14285714285714285</v>
      </c>
      <c r="IC4" s="1">
        <f>+SQRT(IB4*(1-IB4)/HZ4)</f>
        <v>6.6130007126610824E-2</v>
      </c>
      <c r="ID4" s="1">
        <f t="shared" ref="ID4:ID10" si="93">+HT4</f>
        <v>131724</v>
      </c>
      <c r="IE4" s="1">
        <f>+ID4*IB4</f>
        <v>18817.714285714286</v>
      </c>
      <c r="IF4" s="1">
        <f t="shared" ref="IF4:IF10" si="94">+IC4*IC4*ID4*ID4</f>
        <v>75879936.62973763</v>
      </c>
      <c r="IG4" s="1">
        <f>+HV4*HZ4</f>
        <v>5.4990738210197083</v>
      </c>
      <c r="IH4" s="1"/>
      <c r="II4" s="1"/>
      <c r="IJ4" s="1"/>
      <c r="IK4" s="1"/>
      <c r="IL4">
        <f t="shared" si="39"/>
        <v>12540</v>
      </c>
      <c r="IM4">
        <f t="shared" si="40"/>
        <v>54</v>
      </c>
      <c r="IN4" s="1" t="s">
        <v>79</v>
      </c>
      <c r="IO4" s="1">
        <f>+SUM($E4:$E8)</f>
        <v>131724</v>
      </c>
      <c r="IP4" s="1">
        <f>+SUM(IL4:IL8)</f>
        <v>64672</v>
      </c>
      <c r="IQ4" s="1">
        <f t="shared" ref="IQ4:IQ13" si="95">+IP4/IO4</f>
        <v>0.49096595912665875</v>
      </c>
      <c r="IR4" s="1">
        <f>+SQRT(IQ4*(1-IQ4)/IO4)</f>
        <v>1.3774208376272933E-3</v>
      </c>
      <c r="IS4" s="1"/>
      <c r="IT4" s="1" t="s">
        <v>79</v>
      </c>
      <c r="IU4" s="1">
        <f>+SUM($E144:$E148)</f>
        <v>28</v>
      </c>
      <c r="IV4" s="1">
        <f>+SUM(IL144:IL148)</f>
        <v>10</v>
      </c>
      <c r="IW4" s="1">
        <f t="shared" ref="IW4:IW13" si="96">+IV4/IU4</f>
        <v>0.35714285714285715</v>
      </c>
      <c r="IX4" s="1">
        <f>+SQRT(IW4*(1-IW4)/IU4)</f>
        <v>9.0552241578055345E-2</v>
      </c>
      <c r="IY4" s="1">
        <f t="shared" ref="IY4:IY10" si="97">+IO4</f>
        <v>131724</v>
      </c>
      <c r="IZ4" s="1">
        <f>+IY4*IW4</f>
        <v>47044.285714285717</v>
      </c>
      <c r="JA4" s="1">
        <f t="shared" ref="JA4:JA10" si="98">+IX4*IX4*IY4*IY4</f>
        <v>142274881.18075803</v>
      </c>
      <c r="JB4" s="1">
        <f>+IQ4*IU4</f>
        <v>13.747046855546445</v>
      </c>
      <c r="JC4" s="1"/>
      <c r="JD4" s="1"/>
      <c r="JE4" s="1"/>
      <c r="JF4" s="1"/>
      <c r="JG4">
        <f t="shared" si="43"/>
        <v>47</v>
      </c>
      <c r="JH4">
        <f t="shared" si="44"/>
        <v>0.30000000000000004</v>
      </c>
      <c r="JI4" s="1" t="s">
        <v>79</v>
      </c>
      <c r="JJ4" s="1">
        <f>+SUM($E4:$E8)</f>
        <v>131724</v>
      </c>
      <c r="JK4" s="1">
        <f>+SUM(JG4:JG8)</f>
        <v>273</v>
      </c>
      <c r="JL4" s="1">
        <f t="shared" ref="JL4:JL13" si="99">+JK4/JJ4</f>
        <v>2.0725152591782817E-3</v>
      </c>
      <c r="JM4" s="1">
        <f>+SQRT(JL4*(1-JL4)/JJ4)</f>
        <v>1.2530427997451015E-4</v>
      </c>
      <c r="JN4" s="1"/>
      <c r="JO4" s="1" t="s">
        <v>79</v>
      </c>
      <c r="JP4" s="1">
        <f>+SUM($E144:$E148)</f>
        <v>28</v>
      </c>
      <c r="JQ4" s="1">
        <f>+SUM(JG144:JG148)</f>
        <v>0</v>
      </c>
      <c r="JR4" s="1">
        <f t="shared" ref="JR4:JR13" si="100">+JQ4/JP4</f>
        <v>0</v>
      </c>
      <c r="JS4" s="1">
        <f>+SQRT(JR4*(1-JR4)/JP4)</f>
        <v>0</v>
      </c>
      <c r="JT4" s="1">
        <f t="shared" ref="JT4:JT10" si="101">+JJ4</f>
        <v>131724</v>
      </c>
      <c r="JU4" s="1">
        <f>+JT4*JR4</f>
        <v>0</v>
      </c>
      <c r="JV4" s="1">
        <f t="shared" ref="JV4:JV10" si="102">+JS4*JS4*JT4*JT4</f>
        <v>0</v>
      </c>
      <c r="JW4" s="1">
        <f>+JL4*JP4</f>
        <v>5.8030427256991889E-2</v>
      </c>
      <c r="JX4" s="1"/>
      <c r="JY4" s="1"/>
      <c r="JZ4" s="1"/>
      <c r="KA4" s="1"/>
      <c r="KB4">
        <f t="shared" si="47"/>
        <v>2840</v>
      </c>
      <c r="KC4">
        <f t="shared" si="48"/>
        <v>12.3</v>
      </c>
      <c r="KD4" s="1" t="s">
        <v>79</v>
      </c>
      <c r="KE4" s="1">
        <f>+SUM($E4:$E8)</f>
        <v>131724</v>
      </c>
      <c r="KF4" s="1">
        <f>+SUM(KB4:KB8)</f>
        <v>12819</v>
      </c>
      <c r="KG4" s="1">
        <f t="shared" ref="KG4:KG13" si="103">+KF4/KE4</f>
        <v>9.7317117609547241E-2</v>
      </c>
      <c r="KH4" s="1">
        <f>+SQRT(KG4*(1-KG4)/KE4)</f>
        <v>8.166383427130647E-4</v>
      </c>
      <c r="KI4" s="1"/>
      <c r="KJ4" s="1" t="s">
        <v>79</v>
      </c>
      <c r="KK4" s="1">
        <f>+SUM($E144:$E148)</f>
        <v>28</v>
      </c>
      <c r="KL4" s="1">
        <f>+SUM(KB144:KB148)</f>
        <v>1</v>
      </c>
      <c r="KM4" s="1">
        <f t="shared" ref="KM4:KM13" si="104">+KL4/KK4</f>
        <v>3.5714285714285712E-2</v>
      </c>
      <c r="KN4" s="1">
        <f>+SQRT(KM4*(1-KM4)/KK4)</f>
        <v>3.5070732359355913E-2</v>
      </c>
      <c r="KO4" s="1">
        <f t="shared" ref="KO4:KO10" si="105">+KE4</f>
        <v>131724</v>
      </c>
      <c r="KP4" s="1">
        <f>+KO4*KM4</f>
        <v>4704.4285714285716</v>
      </c>
      <c r="KQ4" s="1">
        <f t="shared" ref="KQ4:KQ10" si="106">+KN4*KN4*KO4*KO4</f>
        <v>21341232.177113697</v>
      </c>
      <c r="KR4" s="1">
        <f>+KG4*KK4</f>
        <v>2.7248792930673229</v>
      </c>
      <c r="KS4" s="1"/>
      <c r="KT4" s="1"/>
      <c r="KU4" s="1"/>
      <c r="KV4" s="1"/>
      <c r="KW4">
        <f t="shared" si="51"/>
        <v>3076</v>
      </c>
      <c r="KX4">
        <f t="shared" si="52"/>
        <v>13.3</v>
      </c>
      <c r="KY4" s="1" t="s">
        <v>79</v>
      </c>
      <c r="KZ4" s="1">
        <f>+SUM($E4:$E8)</f>
        <v>131724</v>
      </c>
      <c r="LA4" s="1">
        <f>+SUM(KW4:KW8)</f>
        <v>18266</v>
      </c>
      <c r="LB4" s="1">
        <f t="shared" ref="LB4:LB13" si="107">+LA4/KZ4</f>
        <v>0.13866873159029486</v>
      </c>
      <c r="LC4" s="1">
        <f>+SQRT(LB4*(1-LB4)/KZ4)</f>
        <v>9.5223013884526263E-4</v>
      </c>
      <c r="LD4" s="1"/>
      <c r="LE4" s="1" t="s">
        <v>79</v>
      </c>
      <c r="LF4" s="1">
        <f>+SUM($E144:$E148)</f>
        <v>28</v>
      </c>
      <c r="LG4" s="1">
        <f>+SUM(KW144:KW148)</f>
        <v>0</v>
      </c>
      <c r="LH4" s="1">
        <f t="shared" ref="LH4:LH13" si="108">+LG4/LF4</f>
        <v>0</v>
      </c>
      <c r="LI4" s="1">
        <f>+SQRT(LH4*(1-LH4)/LF4)</f>
        <v>0</v>
      </c>
      <c r="LJ4" s="1">
        <f t="shared" ref="LJ4:LJ10" si="109">+KZ4</f>
        <v>131724</v>
      </c>
      <c r="LK4" s="1">
        <f>+LJ4*LH4</f>
        <v>0</v>
      </c>
      <c r="LL4" s="1">
        <f t="shared" ref="LL4:LL10" si="110">+LI4*LI4*LJ4*LJ4</f>
        <v>0</v>
      </c>
      <c r="LM4" s="1">
        <f>+LB4*LF4</f>
        <v>3.8827244845282562</v>
      </c>
      <c r="LN4" s="1"/>
      <c r="LO4" s="1"/>
      <c r="LP4" s="1"/>
      <c r="LQ4" s="1"/>
    </row>
    <row r="5" spans="1:329" x14ac:dyDescent="0.15">
      <c r="A5" s="51" t="s">
        <v>39</v>
      </c>
      <c r="B5" s="51" t="s">
        <v>40</v>
      </c>
      <c r="C5" s="51">
        <v>41</v>
      </c>
      <c r="D5" s="51" t="s">
        <v>41</v>
      </c>
      <c r="E5" s="52">
        <v>33455</v>
      </c>
      <c r="F5" s="52">
        <v>8810</v>
      </c>
      <c r="G5" s="51">
        <v>26.400000000000002</v>
      </c>
      <c r="H5" s="52">
        <v>13054</v>
      </c>
      <c r="I5" s="51">
        <v>39.1</v>
      </c>
      <c r="J5" s="52">
        <v>8975</v>
      </c>
      <c r="K5" s="51">
        <v>26.900000000000002</v>
      </c>
      <c r="L5" s="52">
        <v>9479</v>
      </c>
      <c r="M5" s="51">
        <v>28.400000000000002</v>
      </c>
      <c r="N5" s="52">
        <v>2822</v>
      </c>
      <c r="O5" s="51">
        <v>8.5</v>
      </c>
      <c r="P5" s="52">
        <v>3552</v>
      </c>
      <c r="Q5" s="51">
        <v>10.700000000000001</v>
      </c>
      <c r="R5" s="52">
        <v>6997</v>
      </c>
      <c r="S5" s="51">
        <v>21</v>
      </c>
      <c r="T5" s="52">
        <v>4120</v>
      </c>
      <c r="U5" s="51">
        <v>12.4</v>
      </c>
      <c r="V5" s="52">
        <v>7672</v>
      </c>
      <c r="W5" s="51">
        <v>23</v>
      </c>
      <c r="X5" s="52">
        <v>5101</v>
      </c>
      <c r="Y5" s="51">
        <v>15.3</v>
      </c>
      <c r="Z5" s="52">
        <v>14166</v>
      </c>
      <c r="AA5" s="51">
        <v>42.400000000000006</v>
      </c>
      <c r="AB5" s="52">
        <v>54</v>
      </c>
      <c r="AC5" s="51">
        <v>0.2</v>
      </c>
      <c r="AD5" s="52">
        <v>2543</v>
      </c>
      <c r="AE5" s="51">
        <v>7.7</v>
      </c>
      <c r="AF5" s="52">
        <v>3560</v>
      </c>
      <c r="AG5" s="51">
        <v>10.700000000000001</v>
      </c>
      <c r="AI5" s="43"/>
      <c r="AJ5">
        <f t="shared" si="0"/>
        <v>8810</v>
      </c>
      <c r="AK5">
        <f t="shared" si="1"/>
        <v>26.400000000000002</v>
      </c>
      <c r="AL5" s="1" t="s">
        <v>80</v>
      </c>
      <c r="AM5" s="1">
        <f>+SUM($E9:$E13)</f>
        <v>116812</v>
      </c>
      <c r="AN5" s="1">
        <f>+SUM(AJ9:AJ13)</f>
        <v>45398</v>
      </c>
      <c r="AO5" s="1">
        <f t="shared" si="55"/>
        <v>0.3886415779200767</v>
      </c>
      <c r="AP5" s="1">
        <f t="shared" ref="AP5:AP13" si="111">+SQRT(AO5*(1-AO5)/AM5)</f>
        <v>1.4261948050753861E-3</v>
      </c>
      <c r="AQ5" s="1"/>
      <c r="AR5" s="1" t="s">
        <v>80</v>
      </c>
      <c r="AS5" s="1">
        <f>+SUM($E149:$E153)</f>
        <v>42</v>
      </c>
      <c r="AT5" s="1">
        <f>+SUM(AJ149:AJ153)</f>
        <v>13</v>
      </c>
      <c r="AU5" s="1">
        <f t="shared" si="56"/>
        <v>0.30952380952380953</v>
      </c>
      <c r="AV5" s="1">
        <f t="shared" ref="AV5:AV13" si="112">+SQRT(AU5*(1-AU5)/AS5)</f>
        <v>7.1334026620186508E-2</v>
      </c>
      <c r="AW5" s="1">
        <f t="shared" si="57"/>
        <v>116812</v>
      </c>
      <c r="AX5" s="1">
        <f t="shared" ref="AX5:AX10" si="113">+AW5*AU5</f>
        <v>36156.095238095237</v>
      </c>
      <c r="AY5" s="1">
        <f t="shared" si="58"/>
        <v>69433394.621099249</v>
      </c>
      <c r="AZ5" s="1">
        <f t="shared" ref="AZ5:AZ10" si="114">+AO5*AS5</f>
        <v>16.322946272643222</v>
      </c>
      <c r="BA5" s="1"/>
      <c r="BB5" s="1"/>
      <c r="BC5" s="1"/>
      <c r="BD5" s="1"/>
      <c r="BE5">
        <f t="shared" si="3"/>
        <v>13054</v>
      </c>
      <c r="BF5">
        <f t="shared" si="4"/>
        <v>39.1</v>
      </c>
      <c r="BG5" s="1" t="s">
        <v>80</v>
      </c>
      <c r="BH5" s="1">
        <f>+SUM($E9:$E13)</f>
        <v>116812</v>
      </c>
      <c r="BI5" s="1">
        <f>+SUM(BE9:BE13)</f>
        <v>52902</v>
      </c>
      <c r="BJ5" s="1">
        <f t="shared" si="59"/>
        <v>0.45288155326507551</v>
      </c>
      <c r="BK5" s="1">
        <f t="shared" ref="BK5:BK13" si="115">+SQRT(BJ5*(1-BJ5)/BH5)</f>
        <v>1.4564288215750737E-3</v>
      </c>
      <c r="BL5" s="1"/>
      <c r="BM5" s="1" t="s">
        <v>80</v>
      </c>
      <c r="BN5" s="1">
        <f>+SUM($E149:$E153)</f>
        <v>42</v>
      </c>
      <c r="BO5" s="1">
        <f>+SUM(BE149:BE153)</f>
        <v>15</v>
      </c>
      <c r="BP5" s="1">
        <f t="shared" si="60"/>
        <v>0.35714285714285715</v>
      </c>
      <c r="BQ5" s="1">
        <f t="shared" ref="BQ5:BQ13" si="116">+SQRT(BP5*(1-BP5)/BN5)</f>
        <v>7.3935595643823668E-2</v>
      </c>
      <c r="BR5" s="1">
        <f t="shared" si="61"/>
        <v>116812</v>
      </c>
      <c r="BS5" s="1">
        <f t="shared" ref="BS5:BS10" si="117">+BR5*BP5</f>
        <v>41718.571428571428</v>
      </c>
      <c r="BT5" s="1">
        <f t="shared" si="62"/>
        <v>74590251.516034991</v>
      </c>
      <c r="BU5" s="1">
        <f t="shared" ref="BU5:BU10" si="118">+BJ5*BN5</f>
        <v>19.02102523713317</v>
      </c>
      <c r="BV5" s="1"/>
      <c r="BW5" s="1"/>
      <c r="BX5" s="1"/>
      <c r="BY5" s="1"/>
      <c r="BZ5">
        <f t="shared" si="7"/>
        <v>8975</v>
      </c>
      <c r="CA5">
        <f t="shared" si="8"/>
        <v>26.900000000000002</v>
      </c>
      <c r="CB5" s="1" t="s">
        <v>80</v>
      </c>
      <c r="CC5" s="1">
        <f>+SUM($E9:$E13)</f>
        <v>116812</v>
      </c>
      <c r="CD5" s="1">
        <f>+SUM(BZ9:BZ13)</f>
        <v>43088</v>
      </c>
      <c r="CE5" s="1">
        <f t="shared" si="63"/>
        <v>0.36886621237544087</v>
      </c>
      <c r="CF5" s="1">
        <f t="shared" ref="CF5:CF13" si="119">+SQRT(CE5*(1-CE5)/CC5)</f>
        <v>1.4117292841824458E-3</v>
      </c>
      <c r="CG5" s="1"/>
      <c r="CH5" s="1" t="s">
        <v>80</v>
      </c>
      <c r="CI5" s="1">
        <f>+SUM($E149:$E153)</f>
        <v>42</v>
      </c>
      <c r="CJ5" s="1">
        <f>+SUM(BZ149:BZ153)</f>
        <v>12</v>
      </c>
      <c r="CK5" s="1">
        <f t="shared" si="64"/>
        <v>0.2857142857142857</v>
      </c>
      <c r="CL5" s="1">
        <f t="shared" ref="CL5:CL13" si="120">+SQRT(CK5*(1-CK5)/CI5)</f>
        <v>6.970714806775237E-2</v>
      </c>
      <c r="CM5" s="1">
        <f t="shared" si="65"/>
        <v>116812</v>
      </c>
      <c r="CN5" s="1">
        <f t="shared" ref="CN5:CN10" si="121">+CM5*CK5</f>
        <v>33374.857142857138</v>
      </c>
      <c r="CO5" s="1">
        <f t="shared" si="66"/>
        <v>66302445.792031094</v>
      </c>
      <c r="CP5" s="1">
        <f t="shared" ref="CP5:CP10" si="122">+CE5*CI5</f>
        <v>15.492380919768516</v>
      </c>
      <c r="CQ5" s="1"/>
      <c r="CR5" s="1"/>
      <c r="CS5" s="1"/>
      <c r="CT5" s="1"/>
      <c r="CU5">
        <f t="shared" si="11"/>
        <v>9479</v>
      </c>
      <c r="CV5">
        <f t="shared" si="12"/>
        <v>28.400000000000002</v>
      </c>
      <c r="CW5" s="1" t="s">
        <v>80</v>
      </c>
      <c r="CX5" s="1">
        <f>+SUM($E9:$E13)</f>
        <v>116812</v>
      </c>
      <c r="CY5" s="1">
        <f>+SUM(CU9:CU13)</f>
        <v>42801</v>
      </c>
      <c r="CZ5" s="1">
        <f t="shared" si="67"/>
        <v>0.36640927301989523</v>
      </c>
      <c r="DA5" s="1">
        <f t="shared" ref="DA5:DA13" si="123">+SQRT(CZ5*(1-CZ5)/CX5)</f>
        <v>1.4097558467035065E-3</v>
      </c>
      <c r="DB5" s="1"/>
      <c r="DC5" s="1" t="s">
        <v>80</v>
      </c>
      <c r="DD5" s="1">
        <f>+SUM($E149:$E153)</f>
        <v>42</v>
      </c>
      <c r="DE5" s="1">
        <f>+SUM(CU149:CU153)</f>
        <v>12</v>
      </c>
      <c r="DF5" s="1">
        <f t="shared" si="68"/>
        <v>0.2857142857142857</v>
      </c>
      <c r="DG5" s="1">
        <f t="shared" ref="DG5:DG13" si="124">+SQRT(DF5*(1-DF5)/DD5)</f>
        <v>6.970714806775237E-2</v>
      </c>
      <c r="DH5" s="1">
        <f t="shared" si="69"/>
        <v>116812</v>
      </c>
      <c r="DI5" s="1">
        <f t="shared" ref="DI5:DI10" si="125">+DH5*DF5</f>
        <v>33374.857142857138</v>
      </c>
      <c r="DJ5" s="1">
        <f t="shared" si="70"/>
        <v>66302445.792031094</v>
      </c>
      <c r="DK5" s="1">
        <f t="shared" ref="DK5:DK10" si="126">+CZ5*DD5</f>
        <v>15.3891894668356</v>
      </c>
      <c r="DL5" s="1"/>
      <c r="DM5" s="1"/>
      <c r="DN5" s="1"/>
      <c r="DO5" s="1"/>
      <c r="DP5">
        <f t="shared" si="15"/>
        <v>2822</v>
      </c>
      <c r="DQ5">
        <f t="shared" si="16"/>
        <v>8.5</v>
      </c>
      <c r="DR5" s="1" t="s">
        <v>80</v>
      </c>
      <c r="DS5" s="1">
        <f>+SUM($E9:$E13)</f>
        <v>116812</v>
      </c>
      <c r="DT5" s="1">
        <f>+SUM(DP9:DP13)</f>
        <v>11782</v>
      </c>
      <c r="DU5" s="1">
        <f t="shared" si="71"/>
        <v>0.10086292504194774</v>
      </c>
      <c r="DV5" s="1">
        <f t="shared" ref="DV5:DV13" si="127">+SQRT(DU5*(1-DU5)/DS5)</f>
        <v>8.8111988462786334E-4</v>
      </c>
      <c r="DW5" s="1"/>
      <c r="DX5" s="1" t="s">
        <v>80</v>
      </c>
      <c r="DY5" s="1">
        <f>+SUM($E149:$E153)</f>
        <v>42</v>
      </c>
      <c r="DZ5" s="1">
        <f>+SUM(DP149:DP153)</f>
        <v>2</v>
      </c>
      <c r="EA5" s="1">
        <f t="shared" si="72"/>
        <v>4.7619047619047616E-2</v>
      </c>
      <c r="EB5" s="1">
        <f t="shared" ref="EB5:EB13" si="128">+SQRT(EA5*(1-EA5)/DY5)</f>
        <v>3.2860264730588291E-2</v>
      </c>
      <c r="EC5" s="1">
        <f t="shared" si="73"/>
        <v>116812</v>
      </c>
      <c r="ED5" s="1">
        <f t="shared" ref="ED5:ED10" si="129">+EC5*EA5</f>
        <v>5562.4761904761899</v>
      </c>
      <c r="EE5" s="1">
        <f t="shared" si="74"/>
        <v>14733876.842673574</v>
      </c>
      <c r="EF5" s="1">
        <f t="shared" ref="EF5:EF10" si="130">+DU5*DY5</f>
        <v>4.2362428517618049</v>
      </c>
      <c r="EG5" s="1"/>
      <c r="EH5" s="1"/>
      <c r="EI5" s="1"/>
      <c r="EJ5" s="1"/>
      <c r="EK5">
        <f t="shared" si="19"/>
        <v>3552</v>
      </c>
      <c r="EL5">
        <f t="shared" si="20"/>
        <v>10.700000000000001</v>
      </c>
      <c r="EM5" s="1" t="s">
        <v>80</v>
      </c>
      <c r="EN5" s="1">
        <f>+SUM($E9:$E13)</f>
        <v>116812</v>
      </c>
      <c r="EO5" s="1">
        <f>+SUM(EK9:EK13)</f>
        <v>23853</v>
      </c>
      <c r="EP5" s="1">
        <f t="shared" si="75"/>
        <v>0.20419991096805123</v>
      </c>
      <c r="EQ5" s="1">
        <f t="shared" ref="EQ5:EQ13" si="131">+SQRT(EP5*(1-EP5)/EN5)</f>
        <v>1.1794676562185318E-3</v>
      </c>
      <c r="ER5" s="1"/>
      <c r="ES5" s="1" t="s">
        <v>80</v>
      </c>
      <c r="ET5" s="1">
        <f>+SUM($E149:$E153)</f>
        <v>42</v>
      </c>
      <c r="EU5" s="1">
        <f>+SUM(EK149:EK153)</f>
        <v>15</v>
      </c>
      <c r="EV5" s="1">
        <f t="shared" si="76"/>
        <v>0.35714285714285715</v>
      </c>
      <c r="EW5" s="1">
        <f t="shared" ref="EW5:EW13" si="132">+SQRT(EV5*(1-EV5)/ET5)</f>
        <v>7.3935595643823668E-2</v>
      </c>
      <c r="EX5" s="1">
        <f t="shared" si="77"/>
        <v>116812</v>
      </c>
      <c r="EY5" s="1">
        <f t="shared" ref="EY5:EY10" si="133">+EX5*EV5</f>
        <v>41718.571428571428</v>
      </c>
      <c r="EZ5" s="1">
        <f t="shared" si="78"/>
        <v>74590251.516034991</v>
      </c>
      <c r="FA5" s="1">
        <f t="shared" ref="FA5:FA10" si="134">+EP5*ET5</f>
        <v>8.5763962606581519</v>
      </c>
      <c r="FB5" s="1"/>
      <c r="FC5" s="1"/>
      <c r="FD5" s="1"/>
      <c r="FE5" s="1"/>
      <c r="FF5">
        <f t="shared" si="23"/>
        <v>6997</v>
      </c>
      <c r="FG5">
        <f t="shared" si="24"/>
        <v>21</v>
      </c>
      <c r="FH5" s="1" t="s">
        <v>80</v>
      </c>
      <c r="FI5" s="1">
        <f>+SUM($E9:$E13)</f>
        <v>116812</v>
      </c>
      <c r="FJ5" s="1">
        <f>+SUM(FF9:FF13)</f>
        <v>43283</v>
      </c>
      <c r="FK5" s="1">
        <f t="shared" si="79"/>
        <v>0.37053556141492311</v>
      </c>
      <c r="FL5" s="1">
        <f t="shared" ref="FL5:FL13" si="135">+SQRT(FK5*(1-FK5)/FI5)</f>
        <v>1.4130476835427657E-3</v>
      </c>
      <c r="FM5" s="1"/>
      <c r="FN5" s="1" t="s">
        <v>80</v>
      </c>
      <c r="FO5" s="1">
        <f>+SUM($E149:$E153)</f>
        <v>42</v>
      </c>
      <c r="FP5" s="1">
        <f>+SUM(FF149:FF153)</f>
        <v>10</v>
      </c>
      <c r="FQ5" s="1">
        <f t="shared" si="80"/>
        <v>0.23809523809523808</v>
      </c>
      <c r="FR5" s="1">
        <f t="shared" ref="FR5:FR13" si="136">+SQRT(FQ5*(1-FQ5)/FO5)</f>
        <v>6.5720529461176583E-2</v>
      </c>
      <c r="FS5" s="1">
        <f t="shared" si="81"/>
        <v>116812</v>
      </c>
      <c r="FT5" s="1">
        <f t="shared" ref="FT5:FT10" si="137">+FS5*FQ5</f>
        <v>27812.38095238095</v>
      </c>
      <c r="FU5" s="1">
        <f t="shared" si="82"/>
        <v>58935507.370694295</v>
      </c>
      <c r="FV5" s="1">
        <f t="shared" ref="FV5:FV10" si="138">+FK5*FO5</f>
        <v>15.562493579426771</v>
      </c>
      <c r="FW5" s="1"/>
      <c r="FX5" s="1"/>
      <c r="FY5" s="1"/>
      <c r="FZ5" s="1"/>
      <c r="GA5">
        <f t="shared" si="27"/>
        <v>4120</v>
      </c>
      <c r="GB5">
        <f t="shared" si="28"/>
        <v>12.4</v>
      </c>
      <c r="GC5" s="1" t="s">
        <v>80</v>
      </c>
      <c r="GD5" s="1">
        <f>+SUM($E9:$E13)</f>
        <v>116812</v>
      </c>
      <c r="GE5" s="1">
        <f>+SUM(GA9:GA13)</f>
        <v>19042</v>
      </c>
      <c r="GF5" s="1">
        <f t="shared" si="83"/>
        <v>0.16301407389651748</v>
      </c>
      <c r="GG5" s="1">
        <f t="shared" ref="GG5:GG13" si="139">+SQRT(GF5*(1-GF5)/GD5)</f>
        <v>1.0807566048636611E-3</v>
      </c>
      <c r="GH5" s="1"/>
      <c r="GI5" s="1" t="s">
        <v>80</v>
      </c>
      <c r="GJ5" s="1">
        <f>+SUM($E149:$E153)</f>
        <v>42</v>
      </c>
      <c r="GK5" s="1">
        <f>+SUM(GA149:GA153)</f>
        <v>9</v>
      </c>
      <c r="GL5" s="1">
        <f t="shared" si="84"/>
        <v>0.21428571428571427</v>
      </c>
      <c r="GM5" s="1">
        <f t="shared" ref="GM5:GM13" si="140">+SQRT(GL5*(1-GL5)/GJ5)</f>
        <v>6.3314661459137028E-2</v>
      </c>
      <c r="GN5" s="1">
        <f t="shared" si="85"/>
        <v>116812</v>
      </c>
      <c r="GO5" s="1">
        <f t="shared" ref="GO5:GO10" si="141">+GN5*GL5</f>
        <v>25031.142857142855</v>
      </c>
      <c r="GP5" s="1">
        <f t="shared" si="86"/>
        <v>54699517.778425671</v>
      </c>
      <c r="GQ5" s="1">
        <f t="shared" ref="GQ5:GQ10" si="142">+GF5*GJ5</f>
        <v>6.8465911036537346</v>
      </c>
      <c r="GR5" s="1"/>
      <c r="GS5" s="1"/>
      <c r="GT5" s="1"/>
      <c r="GU5" s="1"/>
      <c r="GV5">
        <f t="shared" si="31"/>
        <v>7672</v>
      </c>
      <c r="GW5">
        <f t="shared" si="32"/>
        <v>23</v>
      </c>
      <c r="GX5" s="1" t="s">
        <v>80</v>
      </c>
      <c r="GY5" s="1">
        <f>+SUM($E9:$E13)</f>
        <v>116812</v>
      </c>
      <c r="GZ5" s="1">
        <f>+SUM(GV9:GV13)</f>
        <v>38689</v>
      </c>
      <c r="HA5" s="1">
        <f t="shared" si="87"/>
        <v>0.33120741019758243</v>
      </c>
      <c r="HB5" s="1">
        <f t="shared" ref="HB5:HB13" si="143">+SQRT(HA5*(1-HA5)/GY5)</f>
        <v>1.3770573219824525E-3</v>
      </c>
      <c r="HC5" s="1"/>
      <c r="HD5" s="1" t="s">
        <v>80</v>
      </c>
      <c r="HE5" s="1">
        <f>+SUM($E149:$E153)</f>
        <v>42</v>
      </c>
      <c r="HF5" s="1">
        <f>+SUM(GV149:GV153)</f>
        <v>9</v>
      </c>
      <c r="HG5" s="1">
        <f t="shared" si="88"/>
        <v>0.21428571428571427</v>
      </c>
      <c r="HH5" s="1">
        <f t="shared" ref="HH5:HH13" si="144">+SQRT(HG5*(1-HG5)/HE5)</f>
        <v>6.3314661459137028E-2</v>
      </c>
      <c r="HI5" s="1">
        <f t="shared" si="89"/>
        <v>116812</v>
      </c>
      <c r="HJ5" s="1">
        <f t="shared" ref="HJ5:HJ10" si="145">+HI5*HG5</f>
        <v>25031.142857142855</v>
      </c>
      <c r="HK5" s="1">
        <f t="shared" si="90"/>
        <v>54699517.778425671</v>
      </c>
      <c r="HL5" s="1">
        <f t="shared" ref="HL5:HL10" si="146">+HA5*HE5</f>
        <v>13.910711228298462</v>
      </c>
      <c r="HM5" s="1"/>
      <c r="HN5" s="1"/>
      <c r="HO5" s="1"/>
      <c r="HP5" s="1"/>
      <c r="HQ5">
        <f t="shared" si="35"/>
        <v>5101</v>
      </c>
      <c r="HR5">
        <f t="shared" si="36"/>
        <v>15.3</v>
      </c>
      <c r="HS5" s="1" t="s">
        <v>80</v>
      </c>
      <c r="HT5" s="1">
        <f>+SUM($E9:$E13)</f>
        <v>116812</v>
      </c>
      <c r="HU5" s="1">
        <f>+SUM(HQ9:HQ13)</f>
        <v>32131</v>
      </c>
      <c r="HV5" s="1">
        <f t="shared" si="91"/>
        <v>0.27506591788514878</v>
      </c>
      <c r="HW5" s="1">
        <f t="shared" ref="HW5:HW13" si="147">+SQRT(HV5*(1-HV5)/HT5)</f>
        <v>1.3065436404820303E-3</v>
      </c>
      <c r="HX5" s="1"/>
      <c r="HY5" s="1" t="s">
        <v>80</v>
      </c>
      <c r="HZ5" s="1">
        <f>+SUM($E149:$E153)</f>
        <v>42</v>
      </c>
      <c r="IA5" s="1">
        <f>+SUM(HQ149:HQ153)</f>
        <v>5</v>
      </c>
      <c r="IB5" s="1">
        <f t="shared" si="92"/>
        <v>0.11904761904761904</v>
      </c>
      <c r="IC5" s="1">
        <f t="shared" ref="IC5:IC13" si="148">+SQRT(IB5*(1-IB5)/HZ5)</f>
        <v>4.9970296759725655E-2</v>
      </c>
      <c r="ID5" s="1">
        <f t="shared" si="93"/>
        <v>116812</v>
      </c>
      <c r="IE5" s="1">
        <f t="shared" ref="IE5:IE10" si="149">+ID5*IB5</f>
        <v>13906.190476190475</v>
      </c>
      <c r="IF5" s="1">
        <f t="shared" si="94"/>
        <v>34072090.198682658</v>
      </c>
      <c r="IG5" s="1">
        <f t="shared" ref="IG5:IG10" si="150">+HV5*HZ5</f>
        <v>11.552768551176248</v>
      </c>
      <c r="IH5" s="1"/>
      <c r="II5" s="1"/>
      <c r="IJ5" s="1"/>
      <c r="IK5" s="1"/>
      <c r="IL5">
        <f t="shared" si="39"/>
        <v>14166</v>
      </c>
      <c r="IM5">
        <f t="shared" si="40"/>
        <v>42.400000000000006</v>
      </c>
      <c r="IN5" s="1" t="s">
        <v>80</v>
      </c>
      <c r="IO5" s="1">
        <f>+SUM($E9:$E13)</f>
        <v>116812</v>
      </c>
      <c r="IP5" s="1">
        <f>+SUM(IL9:IL13)</f>
        <v>61189</v>
      </c>
      <c r="IQ5" s="1">
        <f t="shared" si="95"/>
        <v>0.52382460706091838</v>
      </c>
      <c r="IR5" s="1">
        <f t="shared" ref="IR5:IR13" si="151">+SQRT(IQ5*(1-IQ5)/IO5)</f>
        <v>1.4612774837630585E-3</v>
      </c>
      <c r="IS5" s="1"/>
      <c r="IT5" s="1" t="s">
        <v>80</v>
      </c>
      <c r="IU5" s="1">
        <f>+SUM($E149:$E153)</f>
        <v>42</v>
      </c>
      <c r="IV5" s="1">
        <f>+SUM(IL149:IL153)</f>
        <v>16</v>
      </c>
      <c r="IW5" s="1">
        <f t="shared" si="96"/>
        <v>0.38095238095238093</v>
      </c>
      <c r="IX5" s="1">
        <f t="shared" ref="IX5:IX13" si="152">+SQRT(IW5*(1-IW5)/IU5)</f>
        <v>7.493293261613744E-2</v>
      </c>
      <c r="IY5" s="1">
        <f t="shared" si="97"/>
        <v>116812</v>
      </c>
      <c r="IZ5" s="1">
        <f t="shared" ref="IZ5:IZ10" si="153">+IY5*IW5</f>
        <v>44499.809523809519</v>
      </c>
      <c r="JA5" s="1">
        <f t="shared" si="98"/>
        <v>76616159.581902593</v>
      </c>
      <c r="JB5" s="1">
        <f t="shared" ref="JB5:JB10" si="154">+IQ5*IU5</f>
        <v>22.000633496558571</v>
      </c>
      <c r="JC5" s="1"/>
      <c r="JD5" s="1"/>
      <c r="JE5" s="1"/>
      <c r="JF5" s="1"/>
      <c r="JG5">
        <f t="shared" si="43"/>
        <v>54</v>
      </c>
      <c r="JH5">
        <f t="shared" si="44"/>
        <v>0.2</v>
      </c>
      <c r="JI5" s="1" t="s">
        <v>80</v>
      </c>
      <c r="JJ5" s="1">
        <f>+SUM($E9:$E13)</f>
        <v>116812</v>
      </c>
      <c r="JK5" s="1">
        <f>+SUM(JG9:JG13)</f>
        <v>422</v>
      </c>
      <c r="JL5" s="1">
        <f t="shared" si="99"/>
        <v>3.6126425367256788E-3</v>
      </c>
      <c r="JM5" s="1">
        <f t="shared" ref="JM5:JM13" si="155">+SQRT(JL5*(1-JL5)/JJ5)</f>
        <v>1.7554273880503442E-4</v>
      </c>
      <c r="JN5" s="1"/>
      <c r="JO5" s="1" t="s">
        <v>80</v>
      </c>
      <c r="JP5" s="1">
        <f>+SUM($E149:$E153)</f>
        <v>42</v>
      </c>
      <c r="JQ5" s="1">
        <f>+SUM(JG149:JG153)</f>
        <v>0</v>
      </c>
      <c r="JR5" s="1">
        <f t="shared" si="100"/>
        <v>0</v>
      </c>
      <c r="JS5" s="1">
        <f t="shared" ref="JS5:JS13" si="156">+SQRT(JR5*(1-JR5)/JP5)</f>
        <v>0</v>
      </c>
      <c r="JT5" s="1">
        <f t="shared" si="101"/>
        <v>116812</v>
      </c>
      <c r="JU5" s="1">
        <f t="shared" ref="JU5:JU10" si="157">+JT5*JR5</f>
        <v>0</v>
      </c>
      <c r="JV5" s="1">
        <f t="shared" si="102"/>
        <v>0</v>
      </c>
      <c r="JW5" s="1">
        <f t="shared" ref="JW5:JW10" si="158">+JL5*JP5</f>
        <v>0.15173098654247852</v>
      </c>
      <c r="JX5" s="1"/>
      <c r="JY5" s="1"/>
      <c r="JZ5" s="1"/>
      <c r="KA5" s="1"/>
      <c r="KB5">
        <f t="shared" si="47"/>
        <v>2543</v>
      </c>
      <c r="KC5">
        <f t="shared" si="48"/>
        <v>7.7</v>
      </c>
      <c r="KD5" s="1" t="s">
        <v>80</v>
      </c>
      <c r="KE5" s="1">
        <f>+SUM($E9:$E13)</f>
        <v>116812</v>
      </c>
      <c r="KF5" s="1">
        <f>+SUM(KB9:KB13)</f>
        <v>12816</v>
      </c>
      <c r="KG5" s="1">
        <f t="shared" si="103"/>
        <v>0.10971475533335616</v>
      </c>
      <c r="KH5" s="1">
        <f t="shared" ref="KH5:KH13" si="159">+SQRT(KG5*(1-KG5)/KE5)</f>
        <v>9.1443613078199333E-4</v>
      </c>
      <c r="KI5" s="1"/>
      <c r="KJ5" s="1" t="s">
        <v>80</v>
      </c>
      <c r="KK5" s="1">
        <f>+SUM($E149:$E153)</f>
        <v>42</v>
      </c>
      <c r="KL5" s="1">
        <f>+SUM(KB149:KB153)</f>
        <v>1</v>
      </c>
      <c r="KM5" s="1">
        <f t="shared" si="104"/>
        <v>2.3809523809523808E-2</v>
      </c>
      <c r="KN5" s="1">
        <f t="shared" ref="KN5:KN13" si="160">+SQRT(KM5*(1-KM5)/KK5)</f>
        <v>2.3524369525222705E-2</v>
      </c>
      <c r="KO5" s="1">
        <f t="shared" si="105"/>
        <v>116812</v>
      </c>
      <c r="KP5" s="1">
        <f t="shared" ref="KP5:KP10" si="161">+KO5*KM5</f>
        <v>2781.238095238095</v>
      </c>
      <c r="KQ5" s="1">
        <f t="shared" si="106"/>
        <v>7551111.8818702064</v>
      </c>
      <c r="KR5" s="1">
        <f t="shared" ref="KR5:KR10" si="162">+KG5*KK5</f>
        <v>4.6080197240009584</v>
      </c>
      <c r="KS5" s="1"/>
      <c r="KT5" s="1"/>
      <c r="KU5" s="1"/>
      <c r="KV5" s="1"/>
      <c r="KW5">
        <f t="shared" si="51"/>
        <v>3560</v>
      </c>
      <c r="KX5">
        <f t="shared" si="52"/>
        <v>10.700000000000001</v>
      </c>
      <c r="KY5" s="1" t="s">
        <v>80</v>
      </c>
      <c r="KZ5" s="1">
        <f>+SUM($E9:$E13)</f>
        <v>116812</v>
      </c>
      <c r="LA5" s="1">
        <f>+SUM(KW9:KW13)</f>
        <v>17973</v>
      </c>
      <c r="LB5" s="1">
        <f t="shared" si="107"/>
        <v>0.15386261685443275</v>
      </c>
      <c r="LC5" s="1">
        <f t="shared" ref="LC5:LC13" si="163">+SQRT(LB5*(1-LB5)/KZ5)</f>
        <v>1.0557066783289015E-3</v>
      </c>
      <c r="LD5" s="1"/>
      <c r="LE5" s="1" t="s">
        <v>80</v>
      </c>
      <c r="LF5" s="1">
        <f>+SUM($E149:$E153)</f>
        <v>42</v>
      </c>
      <c r="LG5" s="1">
        <f>+SUM(KW149:KW153)</f>
        <v>0</v>
      </c>
      <c r="LH5" s="1">
        <f t="shared" si="108"/>
        <v>0</v>
      </c>
      <c r="LI5" s="1">
        <f t="shared" ref="LI5:LI13" si="164">+SQRT(LH5*(1-LH5)/LF5)</f>
        <v>0</v>
      </c>
      <c r="LJ5" s="1">
        <f t="shared" si="109"/>
        <v>116812</v>
      </c>
      <c r="LK5" s="1">
        <f t="shared" ref="LK5:LK10" si="165">+LJ5*LH5</f>
        <v>0</v>
      </c>
      <c r="LL5" s="1">
        <f t="shared" si="110"/>
        <v>0</v>
      </c>
      <c r="LM5" s="1">
        <f t="shared" ref="LM5:LM10" si="166">+LB5*LF5</f>
        <v>6.4622299078861758</v>
      </c>
      <c r="LN5" s="1"/>
      <c r="LO5" s="1"/>
      <c r="LP5" s="1"/>
      <c r="LQ5" s="1"/>
    </row>
    <row r="6" spans="1:329" x14ac:dyDescent="0.15">
      <c r="A6" s="51" t="s">
        <v>39</v>
      </c>
      <c r="B6" s="51" t="s">
        <v>40</v>
      </c>
      <c r="C6" s="51">
        <v>42</v>
      </c>
      <c r="D6" s="51" t="s">
        <v>41</v>
      </c>
      <c r="E6" s="52">
        <v>27115</v>
      </c>
      <c r="F6" s="52">
        <v>10413</v>
      </c>
      <c r="G6" s="51">
        <v>38.5</v>
      </c>
      <c r="H6" s="52">
        <v>10166</v>
      </c>
      <c r="I6" s="51">
        <v>37.5</v>
      </c>
      <c r="J6" s="52">
        <v>8966</v>
      </c>
      <c r="K6" s="51">
        <v>33.1</v>
      </c>
      <c r="L6" s="52">
        <v>9343</v>
      </c>
      <c r="M6" s="51">
        <v>34.5</v>
      </c>
      <c r="N6" s="52">
        <v>2256</v>
      </c>
      <c r="O6" s="51">
        <v>8.4</v>
      </c>
      <c r="P6" s="52">
        <v>3030</v>
      </c>
      <c r="Q6" s="51">
        <v>11.200000000000001</v>
      </c>
      <c r="R6" s="52">
        <v>7473</v>
      </c>
      <c r="S6" s="51">
        <v>27.6</v>
      </c>
      <c r="T6" s="52">
        <v>3512</v>
      </c>
      <c r="U6" s="51">
        <v>13</v>
      </c>
      <c r="V6" s="52">
        <v>7647</v>
      </c>
      <c r="W6" s="51">
        <v>28.3</v>
      </c>
      <c r="X6" s="52">
        <v>4702</v>
      </c>
      <c r="Y6" s="51">
        <v>17.400000000000002</v>
      </c>
      <c r="Z6" s="52">
        <v>12117</v>
      </c>
      <c r="AA6" s="51">
        <v>44.7</v>
      </c>
      <c r="AB6" s="52">
        <v>44</v>
      </c>
      <c r="AC6" s="51">
        <v>0.2</v>
      </c>
      <c r="AD6" s="52">
        <v>2263</v>
      </c>
      <c r="AE6" s="51">
        <v>8.4</v>
      </c>
      <c r="AF6" s="52">
        <v>4152</v>
      </c>
      <c r="AG6" s="51">
        <v>15.4</v>
      </c>
      <c r="AI6" s="43"/>
      <c r="AJ6">
        <f t="shared" si="0"/>
        <v>10413</v>
      </c>
      <c r="AK6">
        <f t="shared" si="1"/>
        <v>38.5</v>
      </c>
      <c r="AL6" s="1" t="s">
        <v>81</v>
      </c>
      <c r="AM6" s="1">
        <f>+SUM($E14:$E18)</f>
        <v>134128</v>
      </c>
      <c r="AN6" s="1">
        <f>+SUM(AJ14:AJ18)</f>
        <v>52507</v>
      </c>
      <c r="AO6" s="1">
        <f t="shared" si="55"/>
        <v>0.39146934271740425</v>
      </c>
      <c r="AP6" s="1">
        <f t="shared" si="111"/>
        <v>1.3326938242378681E-3</v>
      </c>
      <c r="AQ6" s="1"/>
      <c r="AR6" s="1" t="s">
        <v>81</v>
      </c>
      <c r="AS6" s="1">
        <f>+SUM($E154:$E158)</f>
        <v>49</v>
      </c>
      <c r="AT6" s="1">
        <f>+SUM(AJ154:AJ158)</f>
        <v>18</v>
      </c>
      <c r="AU6" s="1">
        <f t="shared" si="56"/>
        <v>0.36734693877551022</v>
      </c>
      <c r="AV6" s="1">
        <f t="shared" si="112"/>
        <v>6.8868873533630998E-2</v>
      </c>
      <c r="AW6" s="1">
        <f t="shared" si="57"/>
        <v>134128</v>
      </c>
      <c r="AX6" s="1">
        <f t="shared" si="113"/>
        <v>49271.510204081635</v>
      </c>
      <c r="AY6" s="1">
        <f t="shared" si="58"/>
        <v>85326681.69106409</v>
      </c>
      <c r="AZ6" s="1">
        <f t="shared" si="114"/>
        <v>19.181997793152807</v>
      </c>
      <c r="BA6" s="1"/>
      <c r="BB6" s="1"/>
      <c r="BC6" s="1"/>
      <c r="BD6" s="1"/>
      <c r="BE6">
        <f t="shared" si="3"/>
        <v>10166</v>
      </c>
      <c r="BF6">
        <f t="shared" si="4"/>
        <v>37.5</v>
      </c>
      <c r="BG6" s="1" t="s">
        <v>81</v>
      </c>
      <c r="BH6" s="1">
        <f>+SUM($E14:$E18)</f>
        <v>134128</v>
      </c>
      <c r="BI6" s="1">
        <f>+SUM(BE14:BE18)</f>
        <v>71691</v>
      </c>
      <c r="BJ6" s="1">
        <f t="shared" si="59"/>
        <v>0.53449689848502924</v>
      </c>
      <c r="BK6" s="1">
        <f t="shared" si="115"/>
        <v>1.3619907554046459E-3</v>
      </c>
      <c r="BL6" s="1"/>
      <c r="BM6" s="1" t="s">
        <v>81</v>
      </c>
      <c r="BN6" s="1">
        <f>+SUM($E154:$E158)</f>
        <v>49</v>
      </c>
      <c r="BO6" s="1">
        <f>+SUM(BE154:BE158)</f>
        <v>21</v>
      </c>
      <c r="BP6" s="1">
        <f t="shared" si="60"/>
        <v>0.42857142857142855</v>
      </c>
      <c r="BQ6" s="1">
        <f t="shared" si="116"/>
        <v>7.0695951329341922E-2</v>
      </c>
      <c r="BR6" s="1">
        <f t="shared" si="61"/>
        <v>134128</v>
      </c>
      <c r="BS6" s="1">
        <f t="shared" si="117"/>
        <v>57483.428571428565</v>
      </c>
      <c r="BT6" s="1">
        <f t="shared" si="62"/>
        <v>89914137.695959985</v>
      </c>
      <c r="BU6" s="1">
        <f t="shared" si="118"/>
        <v>26.190348025766433</v>
      </c>
      <c r="BV6" s="1"/>
      <c r="BW6" s="1"/>
      <c r="BX6" s="1"/>
      <c r="BY6" s="1"/>
      <c r="BZ6">
        <f t="shared" si="7"/>
        <v>8966</v>
      </c>
      <c r="CA6">
        <f t="shared" si="8"/>
        <v>33.1</v>
      </c>
      <c r="CB6" s="1" t="s">
        <v>81</v>
      </c>
      <c r="CC6" s="1">
        <f>+SUM($E14:$E18)</f>
        <v>134128</v>
      </c>
      <c r="CD6" s="1">
        <f>+SUM(BZ14:BZ18)</f>
        <v>51564</v>
      </c>
      <c r="CE6" s="1">
        <f t="shared" si="63"/>
        <v>0.38443874507932718</v>
      </c>
      <c r="CF6" s="1">
        <f t="shared" si="119"/>
        <v>1.3282795587731587E-3</v>
      </c>
      <c r="CG6" s="1"/>
      <c r="CH6" s="1" t="s">
        <v>81</v>
      </c>
      <c r="CI6" s="1">
        <f>+SUM($E154:$E158)</f>
        <v>49</v>
      </c>
      <c r="CJ6" s="1">
        <f>+SUM(BZ154:BZ158)</f>
        <v>14</v>
      </c>
      <c r="CK6" s="1">
        <f t="shared" si="64"/>
        <v>0.2857142857142857</v>
      </c>
      <c r="CL6" s="1">
        <f t="shared" si="120"/>
        <v>6.4536278778946521E-2</v>
      </c>
      <c r="CM6" s="1">
        <f t="shared" si="65"/>
        <v>134128</v>
      </c>
      <c r="CN6" s="1">
        <f t="shared" si="121"/>
        <v>38322.28571428571</v>
      </c>
      <c r="CO6" s="1">
        <f t="shared" si="66"/>
        <v>74928448.079966694</v>
      </c>
      <c r="CP6" s="1">
        <f t="shared" si="122"/>
        <v>18.83749850888703</v>
      </c>
      <c r="CQ6" s="1"/>
      <c r="CR6" s="1"/>
      <c r="CS6" s="1"/>
      <c r="CT6" s="1"/>
      <c r="CU6">
        <f t="shared" si="11"/>
        <v>9343</v>
      </c>
      <c r="CV6">
        <f t="shared" si="12"/>
        <v>34.5</v>
      </c>
      <c r="CW6" s="1" t="s">
        <v>81</v>
      </c>
      <c r="CX6" s="1">
        <f>+SUM($E14:$E18)</f>
        <v>134128</v>
      </c>
      <c r="CY6" s="1">
        <f>+SUM(CU14:CU18)</f>
        <v>47136</v>
      </c>
      <c r="CZ6" s="1">
        <f t="shared" si="67"/>
        <v>0.35142550399618278</v>
      </c>
      <c r="DA6" s="1">
        <f t="shared" si="123"/>
        <v>1.3035774739976263E-3</v>
      </c>
      <c r="DB6" s="1"/>
      <c r="DC6" s="1" t="s">
        <v>81</v>
      </c>
      <c r="DD6" s="1">
        <f>+SUM($E154:$E158)</f>
        <v>49</v>
      </c>
      <c r="DE6" s="1">
        <f>+SUM(CU154:CU158)</f>
        <v>10</v>
      </c>
      <c r="DF6" s="1">
        <f t="shared" si="68"/>
        <v>0.20408163265306123</v>
      </c>
      <c r="DG6" s="1">
        <f t="shared" si="124"/>
        <v>5.757556168551458E-2</v>
      </c>
      <c r="DH6" s="1">
        <f t="shared" si="69"/>
        <v>134128</v>
      </c>
      <c r="DI6" s="1">
        <f t="shared" si="125"/>
        <v>27373.061224489797</v>
      </c>
      <c r="DJ6" s="1">
        <f t="shared" si="70"/>
        <v>59636928.063646965</v>
      </c>
      <c r="DK6" s="1">
        <f t="shared" si="126"/>
        <v>17.219849695812957</v>
      </c>
      <c r="DL6" s="1"/>
      <c r="DM6" s="1"/>
      <c r="DN6" s="1"/>
      <c r="DO6" s="1"/>
      <c r="DP6">
        <f t="shared" si="15"/>
        <v>2256</v>
      </c>
      <c r="DQ6">
        <f t="shared" si="16"/>
        <v>8.4</v>
      </c>
      <c r="DR6" s="1" t="s">
        <v>81</v>
      </c>
      <c r="DS6" s="1">
        <f>+SUM($E14:$E18)</f>
        <v>134128</v>
      </c>
      <c r="DT6" s="1">
        <f>+SUM(DP14:DP18)</f>
        <v>12280</v>
      </c>
      <c r="DU6" s="1">
        <f t="shared" si="71"/>
        <v>9.1554336156507224E-2</v>
      </c>
      <c r="DV6" s="1">
        <f t="shared" si="127"/>
        <v>7.8746128780297843E-4</v>
      </c>
      <c r="DW6" s="1"/>
      <c r="DX6" s="1" t="s">
        <v>81</v>
      </c>
      <c r="DY6" s="1">
        <f>+SUM($E154:$E158)</f>
        <v>49</v>
      </c>
      <c r="DZ6" s="1">
        <f>+SUM(DP154:DP158)</f>
        <v>4</v>
      </c>
      <c r="EA6" s="1">
        <f t="shared" si="72"/>
        <v>8.1632653061224483E-2</v>
      </c>
      <c r="EB6" s="1">
        <f t="shared" si="128"/>
        <v>3.9114891734690196E-2</v>
      </c>
      <c r="EC6" s="1">
        <f t="shared" si="73"/>
        <v>134128</v>
      </c>
      <c r="ED6" s="1">
        <f t="shared" si="129"/>
        <v>10949.224489795917</v>
      </c>
      <c r="EE6" s="1">
        <f t="shared" si="74"/>
        <v>27524736.029375512</v>
      </c>
      <c r="EF6" s="1">
        <f t="shared" si="130"/>
        <v>4.4861624716688544</v>
      </c>
      <c r="EG6" s="1"/>
      <c r="EH6" s="1"/>
      <c r="EI6" s="1"/>
      <c r="EJ6" s="1"/>
      <c r="EK6">
        <f t="shared" si="19"/>
        <v>3030</v>
      </c>
      <c r="EL6">
        <f t="shared" si="20"/>
        <v>11.200000000000001</v>
      </c>
      <c r="EM6" s="1" t="s">
        <v>81</v>
      </c>
      <c r="EN6" s="1">
        <f>+SUM($E14:$E18)</f>
        <v>134128</v>
      </c>
      <c r="EO6" s="1">
        <f>+SUM(EK14:EK18)</f>
        <v>30673</v>
      </c>
      <c r="EP6" s="1">
        <f t="shared" si="75"/>
        <v>0.22868454014076106</v>
      </c>
      <c r="EQ6" s="1">
        <f t="shared" si="131"/>
        <v>1.1467657052238328E-3</v>
      </c>
      <c r="ER6" s="1"/>
      <c r="ES6" s="1" t="s">
        <v>81</v>
      </c>
      <c r="ET6" s="1">
        <f>+SUM($E154:$E158)</f>
        <v>49</v>
      </c>
      <c r="EU6" s="1">
        <f>+SUM(EK154:EK158)</f>
        <v>11</v>
      </c>
      <c r="EV6" s="1">
        <f t="shared" si="76"/>
        <v>0.22448979591836735</v>
      </c>
      <c r="EW6" s="1">
        <f t="shared" si="132"/>
        <v>5.9606554811256186E-2</v>
      </c>
      <c r="EX6" s="1">
        <f t="shared" si="77"/>
        <v>134128</v>
      </c>
      <c r="EY6" s="1">
        <f t="shared" si="133"/>
        <v>30110.367346938776</v>
      </c>
      <c r="EZ6" s="1">
        <f t="shared" si="78"/>
        <v>63918553.668216467</v>
      </c>
      <c r="FA6" s="1">
        <f t="shared" si="134"/>
        <v>11.205542466897292</v>
      </c>
      <c r="FB6" s="1"/>
      <c r="FC6" s="1"/>
      <c r="FD6" s="1"/>
      <c r="FE6" s="1"/>
      <c r="FF6">
        <f t="shared" si="23"/>
        <v>7473</v>
      </c>
      <c r="FG6">
        <f t="shared" si="24"/>
        <v>27.6</v>
      </c>
      <c r="FH6" s="1" t="s">
        <v>81</v>
      </c>
      <c r="FI6" s="1">
        <f>+SUM($E14:$E18)</f>
        <v>134128</v>
      </c>
      <c r="FJ6" s="1">
        <f>+SUM(FF14:FF18)</f>
        <v>57814</v>
      </c>
      <c r="FK6" s="1">
        <f t="shared" si="79"/>
        <v>0.43103602528927593</v>
      </c>
      <c r="FL6" s="1">
        <f t="shared" si="135"/>
        <v>1.3521953704308575E-3</v>
      </c>
      <c r="FM6" s="1"/>
      <c r="FN6" s="1" t="s">
        <v>81</v>
      </c>
      <c r="FO6" s="1">
        <f>+SUM($E154:$E158)</f>
        <v>49</v>
      </c>
      <c r="FP6" s="1">
        <f>+SUM(FF154:FF158)</f>
        <v>12</v>
      </c>
      <c r="FQ6" s="1">
        <f t="shared" si="80"/>
        <v>0.24489795918367346</v>
      </c>
      <c r="FR6" s="1">
        <f t="shared" si="136"/>
        <v>6.1432383398558242E-2</v>
      </c>
      <c r="FS6" s="1">
        <f t="shared" si="81"/>
        <v>134128</v>
      </c>
      <c r="FT6" s="1">
        <f t="shared" si="137"/>
        <v>32847.673469387752</v>
      </c>
      <c r="FU6" s="1">
        <f t="shared" si="82"/>
        <v>67894348.872459605</v>
      </c>
      <c r="FV6" s="1">
        <f t="shared" si="138"/>
        <v>21.120765239174521</v>
      </c>
      <c r="FW6" s="1"/>
      <c r="FX6" s="1"/>
      <c r="FY6" s="1"/>
      <c r="FZ6" s="1"/>
      <c r="GA6">
        <f t="shared" si="27"/>
        <v>3512</v>
      </c>
      <c r="GB6">
        <f t="shared" si="28"/>
        <v>13</v>
      </c>
      <c r="GC6" s="1" t="s">
        <v>81</v>
      </c>
      <c r="GD6" s="1">
        <f>+SUM($E14:$E18)</f>
        <v>134128</v>
      </c>
      <c r="GE6" s="1">
        <f>+SUM(GA14:GA18)</f>
        <v>20674</v>
      </c>
      <c r="GF6" s="1">
        <f t="shared" si="83"/>
        <v>0.15413634736967674</v>
      </c>
      <c r="GG6" s="1">
        <f t="shared" si="139"/>
        <v>9.8592297897002828E-4</v>
      </c>
      <c r="GH6" s="1"/>
      <c r="GI6" s="1" t="s">
        <v>81</v>
      </c>
      <c r="GJ6" s="1">
        <f>+SUM($E154:$E158)</f>
        <v>49</v>
      </c>
      <c r="GK6" s="1">
        <f>+SUM(GA154:GA158)</f>
        <v>6</v>
      </c>
      <c r="GL6" s="1">
        <f t="shared" si="84"/>
        <v>0.12244897959183673</v>
      </c>
      <c r="GM6" s="1">
        <f t="shared" si="140"/>
        <v>4.6829091557460671E-2</v>
      </c>
      <c r="GN6" s="1">
        <f t="shared" si="85"/>
        <v>134128</v>
      </c>
      <c r="GO6" s="1">
        <f t="shared" si="141"/>
        <v>16423.836734693876</v>
      </c>
      <c r="GP6" s="1">
        <f t="shared" si="86"/>
        <v>39452121.642104901</v>
      </c>
      <c r="GQ6" s="1">
        <f t="shared" si="142"/>
        <v>7.55268102111416</v>
      </c>
      <c r="GR6" s="1"/>
      <c r="GS6" s="1"/>
      <c r="GT6" s="1"/>
      <c r="GU6" s="1"/>
      <c r="GV6">
        <f t="shared" si="31"/>
        <v>7647</v>
      </c>
      <c r="GW6">
        <f t="shared" si="32"/>
        <v>28.3</v>
      </c>
      <c r="GX6" s="1" t="s">
        <v>81</v>
      </c>
      <c r="GY6" s="1">
        <f>+SUM($E14:$E18)</f>
        <v>134128</v>
      </c>
      <c r="GZ6" s="1">
        <f>+SUM(GV14:GV18)</f>
        <v>53528</v>
      </c>
      <c r="HA6" s="1">
        <f t="shared" si="87"/>
        <v>0.39908147441250147</v>
      </c>
      <c r="HB6" s="1">
        <f t="shared" si="143"/>
        <v>1.3371460819477838E-3</v>
      </c>
      <c r="HC6" s="1"/>
      <c r="HD6" s="1" t="s">
        <v>81</v>
      </c>
      <c r="HE6" s="1">
        <f>+SUM($E154:$E158)</f>
        <v>49</v>
      </c>
      <c r="HF6" s="1">
        <f>+SUM(GV154:GV158)</f>
        <v>15</v>
      </c>
      <c r="HG6" s="1">
        <f t="shared" si="88"/>
        <v>0.30612244897959184</v>
      </c>
      <c r="HH6" s="1">
        <f t="shared" si="144"/>
        <v>6.5840173706333618E-2</v>
      </c>
      <c r="HI6" s="1">
        <f t="shared" si="89"/>
        <v>134128</v>
      </c>
      <c r="HJ6" s="1">
        <f t="shared" si="145"/>
        <v>41059.591836734697</v>
      </c>
      <c r="HK6" s="1">
        <f t="shared" si="90"/>
        <v>77986752.08323063</v>
      </c>
      <c r="HL6" s="1">
        <f t="shared" si="146"/>
        <v>19.554992246212571</v>
      </c>
      <c r="HM6" s="1"/>
      <c r="HN6" s="1"/>
      <c r="HO6" s="1"/>
      <c r="HP6" s="1"/>
      <c r="HQ6">
        <f t="shared" si="35"/>
        <v>4702</v>
      </c>
      <c r="HR6">
        <f t="shared" si="36"/>
        <v>17.400000000000002</v>
      </c>
      <c r="HS6" s="1" t="s">
        <v>81</v>
      </c>
      <c r="HT6" s="1">
        <f>+SUM($E14:$E18)</f>
        <v>134128</v>
      </c>
      <c r="HU6" s="1">
        <f>+SUM(HQ14:HQ18)</f>
        <v>43156</v>
      </c>
      <c r="HV6" s="1">
        <f t="shared" si="91"/>
        <v>0.32175235595848739</v>
      </c>
      <c r="HW6" s="1">
        <f t="shared" si="147"/>
        <v>1.2755435480017907E-3</v>
      </c>
      <c r="HX6" s="1"/>
      <c r="HY6" s="1" t="s">
        <v>81</v>
      </c>
      <c r="HZ6" s="1">
        <f>+SUM($E154:$E158)</f>
        <v>49</v>
      </c>
      <c r="IA6" s="1">
        <f>+SUM(HQ154:HQ158)</f>
        <v>14</v>
      </c>
      <c r="IB6" s="1">
        <f t="shared" si="92"/>
        <v>0.2857142857142857</v>
      </c>
      <c r="IC6" s="1">
        <f t="shared" si="148"/>
        <v>6.4536278778946521E-2</v>
      </c>
      <c r="ID6" s="1">
        <f t="shared" si="93"/>
        <v>134128</v>
      </c>
      <c r="IE6" s="1">
        <f t="shared" si="149"/>
        <v>38322.28571428571</v>
      </c>
      <c r="IF6" s="1">
        <f t="shared" si="94"/>
        <v>74928448.079966694</v>
      </c>
      <c r="IG6" s="1">
        <f t="shared" si="150"/>
        <v>15.765865441965882</v>
      </c>
      <c r="IH6" s="1"/>
      <c r="II6" s="1"/>
      <c r="IJ6" s="1"/>
      <c r="IK6" s="1"/>
      <c r="IL6">
        <f t="shared" si="39"/>
        <v>12117</v>
      </c>
      <c r="IM6">
        <f t="shared" si="40"/>
        <v>44.7</v>
      </c>
      <c r="IN6" s="1" t="s">
        <v>81</v>
      </c>
      <c r="IO6" s="1">
        <f>+SUM($E14:$E18)</f>
        <v>134128</v>
      </c>
      <c r="IP6" s="1">
        <f>+SUM(IL14:IL18)</f>
        <v>71750</v>
      </c>
      <c r="IQ6" s="1">
        <f t="shared" si="95"/>
        <v>0.53493677681021112</v>
      </c>
      <c r="IR6" s="1">
        <f t="shared" si="151"/>
        <v>1.361907158068037E-3</v>
      </c>
      <c r="IS6" s="1"/>
      <c r="IT6" s="1" t="s">
        <v>81</v>
      </c>
      <c r="IU6" s="1">
        <f>+SUM($E154:$E158)</f>
        <v>49</v>
      </c>
      <c r="IV6" s="1">
        <f>+SUM(IL154:IL158)</f>
        <v>29</v>
      </c>
      <c r="IW6" s="1">
        <f t="shared" si="96"/>
        <v>0.59183673469387754</v>
      </c>
      <c r="IX6" s="1">
        <f t="shared" si="152"/>
        <v>7.0213379468176643E-2</v>
      </c>
      <c r="IY6" s="1">
        <f t="shared" si="97"/>
        <v>134128</v>
      </c>
      <c r="IZ6" s="1">
        <f t="shared" si="153"/>
        <v>79381.877551020414</v>
      </c>
      <c r="JA6" s="1">
        <f t="shared" si="98"/>
        <v>88690816.094654411</v>
      </c>
      <c r="JB6" s="1">
        <f t="shared" si="154"/>
        <v>26.211902063700347</v>
      </c>
      <c r="JC6" s="1"/>
      <c r="JD6" s="1"/>
      <c r="JE6" s="1"/>
      <c r="JF6" s="1"/>
      <c r="JG6">
        <f t="shared" si="43"/>
        <v>44</v>
      </c>
      <c r="JH6">
        <f t="shared" si="44"/>
        <v>0.2</v>
      </c>
      <c r="JI6" s="1" t="s">
        <v>81</v>
      </c>
      <c r="JJ6" s="1">
        <f>+SUM($E14:$E18)</f>
        <v>134128</v>
      </c>
      <c r="JK6" s="1">
        <f>+SUM(JG14:JG18)</f>
        <v>656</v>
      </c>
      <c r="JL6" s="1">
        <f t="shared" si="99"/>
        <v>4.8908505308362165E-3</v>
      </c>
      <c r="JM6" s="1">
        <f t="shared" si="155"/>
        <v>1.9048809146502815E-4</v>
      </c>
      <c r="JN6" s="1"/>
      <c r="JO6" s="1" t="s">
        <v>81</v>
      </c>
      <c r="JP6" s="1">
        <f>+SUM($E154:$E158)</f>
        <v>49</v>
      </c>
      <c r="JQ6" s="1">
        <f>+SUM(JG154:JG158)</f>
        <v>0</v>
      </c>
      <c r="JR6" s="1">
        <f t="shared" si="100"/>
        <v>0</v>
      </c>
      <c r="JS6" s="1">
        <f t="shared" si="156"/>
        <v>0</v>
      </c>
      <c r="JT6" s="1">
        <f t="shared" si="101"/>
        <v>134128</v>
      </c>
      <c r="JU6" s="1">
        <f t="shared" si="157"/>
        <v>0</v>
      </c>
      <c r="JV6" s="1">
        <f t="shared" si="102"/>
        <v>0</v>
      </c>
      <c r="JW6" s="1">
        <f t="shared" si="158"/>
        <v>0.23965167601097462</v>
      </c>
      <c r="JX6" s="1"/>
      <c r="JY6" s="1"/>
      <c r="JZ6" s="1"/>
      <c r="KA6" s="1"/>
      <c r="KB6">
        <f t="shared" si="47"/>
        <v>2263</v>
      </c>
      <c r="KC6">
        <f t="shared" si="48"/>
        <v>8.4</v>
      </c>
      <c r="KD6" s="1" t="s">
        <v>81</v>
      </c>
      <c r="KE6" s="1">
        <f>+SUM($E14:$E18)</f>
        <v>134128</v>
      </c>
      <c r="KF6" s="1">
        <f>+SUM(KB14:KB18)</f>
        <v>17840</v>
      </c>
      <c r="KG6" s="1">
        <f t="shared" si="103"/>
        <v>0.13300727663127759</v>
      </c>
      <c r="KH6" s="1">
        <f t="shared" si="159"/>
        <v>9.2722621654933311E-4</v>
      </c>
      <c r="KI6" s="1"/>
      <c r="KJ6" s="1" t="s">
        <v>81</v>
      </c>
      <c r="KK6" s="1">
        <f>+SUM($E154:$E158)</f>
        <v>49</v>
      </c>
      <c r="KL6" s="1">
        <f>+SUM(KB154:KB158)</f>
        <v>3</v>
      </c>
      <c r="KM6" s="1">
        <f t="shared" si="104"/>
        <v>6.1224489795918366E-2</v>
      </c>
      <c r="KN6" s="1">
        <f t="shared" si="160"/>
        <v>3.4248805027611462E-2</v>
      </c>
      <c r="KO6" s="1">
        <f t="shared" si="105"/>
        <v>134128</v>
      </c>
      <c r="KP6" s="1">
        <f t="shared" si="161"/>
        <v>8211.9183673469379</v>
      </c>
      <c r="KQ6" s="1">
        <f t="shared" si="106"/>
        <v>21102297.622521229</v>
      </c>
      <c r="KR6" s="1">
        <f t="shared" si="162"/>
        <v>6.5173565549326025</v>
      </c>
      <c r="KS6" s="1"/>
      <c r="KT6" s="1"/>
      <c r="KU6" s="1"/>
      <c r="KV6" s="1"/>
      <c r="KW6">
        <f t="shared" si="51"/>
        <v>4152</v>
      </c>
      <c r="KX6">
        <f t="shared" si="52"/>
        <v>15.4</v>
      </c>
      <c r="KY6" s="1" t="s">
        <v>81</v>
      </c>
      <c r="KZ6" s="1">
        <f>+SUM($E14:$E18)</f>
        <v>134128</v>
      </c>
      <c r="LA6" s="1">
        <f>+SUM(KW14:KW18)</f>
        <v>20310</v>
      </c>
      <c r="LB6" s="1">
        <f t="shared" si="107"/>
        <v>0.15142252177024931</v>
      </c>
      <c r="LC6" s="1">
        <f t="shared" si="163"/>
        <v>9.787713837964636E-4</v>
      </c>
      <c r="LD6" s="1"/>
      <c r="LE6" s="1" t="s">
        <v>81</v>
      </c>
      <c r="LF6" s="1">
        <f>+SUM($E154:$E158)</f>
        <v>49</v>
      </c>
      <c r="LG6" s="1">
        <f>+SUM(KW154:KW158)</f>
        <v>2</v>
      </c>
      <c r="LH6" s="1">
        <f t="shared" si="108"/>
        <v>4.0816326530612242E-2</v>
      </c>
      <c r="LI6" s="1">
        <f t="shared" si="164"/>
        <v>2.8266354853739527E-2</v>
      </c>
      <c r="LJ6" s="1">
        <f t="shared" si="109"/>
        <v>134128</v>
      </c>
      <c r="LK6" s="1">
        <f t="shared" si="165"/>
        <v>5474.6122448979586</v>
      </c>
      <c r="LL6" s="1">
        <f t="shared" si="110"/>
        <v>14374028.815340545</v>
      </c>
      <c r="LM6" s="1">
        <f t="shared" si="166"/>
        <v>7.419703566742216</v>
      </c>
      <c r="LN6" s="1"/>
      <c r="LO6" s="1"/>
      <c r="LP6" s="1"/>
      <c r="LQ6" s="1"/>
    </row>
    <row r="7" spans="1:329" x14ac:dyDescent="0.15">
      <c r="A7" s="51" t="s">
        <v>39</v>
      </c>
      <c r="B7" s="51" t="s">
        <v>40</v>
      </c>
      <c r="C7" s="51">
        <v>43</v>
      </c>
      <c r="D7" s="51" t="s">
        <v>41</v>
      </c>
      <c r="E7" s="52">
        <v>23393</v>
      </c>
      <c r="F7" s="52">
        <v>8541</v>
      </c>
      <c r="G7" s="51">
        <v>36.6</v>
      </c>
      <c r="H7" s="52">
        <v>13740</v>
      </c>
      <c r="I7" s="51">
        <v>58.800000000000004</v>
      </c>
      <c r="J7" s="52">
        <v>9043</v>
      </c>
      <c r="K7" s="51">
        <v>38.700000000000003</v>
      </c>
      <c r="L7" s="52">
        <v>8476</v>
      </c>
      <c r="M7" s="51">
        <v>36.300000000000004</v>
      </c>
      <c r="N7" s="52">
        <v>2911</v>
      </c>
      <c r="O7" s="51">
        <v>12.5</v>
      </c>
      <c r="P7" s="52">
        <v>3973</v>
      </c>
      <c r="Q7" s="51">
        <v>17</v>
      </c>
      <c r="R7" s="52">
        <v>7778</v>
      </c>
      <c r="S7" s="51">
        <v>33.300000000000004</v>
      </c>
      <c r="T7" s="52">
        <v>3984</v>
      </c>
      <c r="U7" s="51">
        <v>17.100000000000001</v>
      </c>
      <c r="V7" s="52">
        <v>6895</v>
      </c>
      <c r="W7" s="51">
        <v>29.5</v>
      </c>
      <c r="X7" s="52">
        <v>5731</v>
      </c>
      <c r="Y7" s="51">
        <v>24.5</v>
      </c>
      <c r="Z7" s="52">
        <v>11789</v>
      </c>
      <c r="AA7" s="51">
        <v>50.400000000000006</v>
      </c>
      <c r="AB7" s="52">
        <v>51</v>
      </c>
      <c r="AC7" s="51">
        <v>0.30000000000000004</v>
      </c>
      <c r="AD7" s="52">
        <v>2679</v>
      </c>
      <c r="AE7" s="51">
        <v>11.5</v>
      </c>
      <c r="AF7" s="52">
        <v>3469</v>
      </c>
      <c r="AG7" s="51">
        <v>14.9</v>
      </c>
      <c r="AI7" s="43"/>
      <c r="AJ7">
        <f t="shared" si="0"/>
        <v>8541</v>
      </c>
      <c r="AK7">
        <f t="shared" si="1"/>
        <v>36.6</v>
      </c>
      <c r="AL7" s="1" t="s">
        <v>82</v>
      </c>
      <c r="AM7" s="1">
        <f>+SUM($E19:$E23)</f>
        <v>167490</v>
      </c>
      <c r="AN7" s="1">
        <f>+SUM(AJ19:AJ23)</f>
        <v>59869</v>
      </c>
      <c r="AO7" s="1">
        <f t="shared" si="55"/>
        <v>0.35744820586303661</v>
      </c>
      <c r="AP7" s="1">
        <f t="shared" si="111"/>
        <v>1.171025061830254E-3</v>
      </c>
      <c r="AQ7" s="1"/>
      <c r="AR7" s="1" t="s">
        <v>82</v>
      </c>
      <c r="AS7" s="1">
        <f>+SUM($E159:$E163)</f>
        <v>42</v>
      </c>
      <c r="AT7" s="1">
        <f>+SUM(AJ159:AJ163)</f>
        <v>19</v>
      </c>
      <c r="AU7" s="1">
        <f t="shared" si="56"/>
        <v>0.45238095238095238</v>
      </c>
      <c r="AV7" s="1">
        <f t="shared" si="112"/>
        <v>7.6800983733756531E-2</v>
      </c>
      <c r="AW7" s="1">
        <f t="shared" si="57"/>
        <v>167490</v>
      </c>
      <c r="AX7" s="1">
        <f t="shared" si="113"/>
        <v>75769.28571428571</v>
      </c>
      <c r="AY7" s="1">
        <f t="shared" si="58"/>
        <v>165466976.34839651</v>
      </c>
      <c r="AZ7" s="1">
        <f t="shared" si="114"/>
        <v>15.012824646247537</v>
      </c>
      <c r="BA7" s="1"/>
      <c r="BB7" s="1"/>
      <c r="BC7" s="1"/>
      <c r="BD7" s="1"/>
      <c r="BE7">
        <f t="shared" si="3"/>
        <v>13740</v>
      </c>
      <c r="BF7">
        <f t="shared" si="4"/>
        <v>58.800000000000004</v>
      </c>
      <c r="BG7" s="1" t="s">
        <v>82</v>
      </c>
      <c r="BH7" s="1">
        <f>+SUM($E19:$E23)</f>
        <v>167490</v>
      </c>
      <c r="BI7" s="1">
        <f>+SUM(BE19:BE23)</f>
        <v>82081</v>
      </c>
      <c r="BJ7" s="1">
        <f t="shared" si="59"/>
        <v>0.49006507851214998</v>
      </c>
      <c r="BK7" s="1">
        <f t="shared" si="115"/>
        <v>1.2214897136833566E-3</v>
      </c>
      <c r="BL7" s="1"/>
      <c r="BM7" s="1" t="s">
        <v>82</v>
      </c>
      <c r="BN7" s="1">
        <f>+SUM($E159:$E163)</f>
        <v>42</v>
      </c>
      <c r="BO7" s="1">
        <f>+SUM(BE159:BE163)</f>
        <v>21</v>
      </c>
      <c r="BP7" s="1">
        <f t="shared" si="60"/>
        <v>0.5</v>
      </c>
      <c r="BQ7" s="1">
        <f t="shared" si="116"/>
        <v>7.7151674981045956E-2</v>
      </c>
      <c r="BR7" s="1">
        <f t="shared" si="61"/>
        <v>167490</v>
      </c>
      <c r="BS7" s="1">
        <f t="shared" si="117"/>
        <v>83745</v>
      </c>
      <c r="BT7" s="1">
        <f t="shared" si="62"/>
        <v>166981548.21428573</v>
      </c>
      <c r="BU7" s="1">
        <f t="shared" si="118"/>
        <v>20.582733297510298</v>
      </c>
      <c r="BV7" s="1"/>
      <c r="BW7" s="1"/>
      <c r="BX7" s="1"/>
      <c r="BY7" s="1"/>
      <c r="BZ7">
        <f t="shared" si="7"/>
        <v>9043</v>
      </c>
      <c r="CA7">
        <f t="shared" si="8"/>
        <v>38.700000000000003</v>
      </c>
      <c r="CB7" s="1" t="s">
        <v>82</v>
      </c>
      <c r="CC7" s="1">
        <f>+SUM($E19:$E23)</f>
        <v>167490</v>
      </c>
      <c r="CD7" s="1">
        <f>+SUM(BZ19:BZ23)</f>
        <v>59608</v>
      </c>
      <c r="CE7" s="1">
        <f t="shared" si="63"/>
        <v>0.35588990387485819</v>
      </c>
      <c r="CF7" s="1">
        <f t="shared" si="119"/>
        <v>1.1698857362782207E-3</v>
      </c>
      <c r="CG7" s="1"/>
      <c r="CH7" s="1" t="s">
        <v>82</v>
      </c>
      <c r="CI7" s="1">
        <f>+SUM($E159:$E163)</f>
        <v>42</v>
      </c>
      <c r="CJ7" s="1">
        <f>+SUM(BZ159:BZ163)</f>
        <v>13</v>
      </c>
      <c r="CK7" s="1">
        <f t="shared" si="64"/>
        <v>0.30952380952380953</v>
      </c>
      <c r="CL7" s="1">
        <f t="shared" si="120"/>
        <v>7.1334026620186508E-2</v>
      </c>
      <c r="CM7" s="1">
        <f t="shared" si="65"/>
        <v>167490</v>
      </c>
      <c r="CN7" s="1">
        <f t="shared" si="121"/>
        <v>51842.142857142862</v>
      </c>
      <c r="CO7" s="1">
        <f t="shared" si="66"/>
        <v>142748398.36005834</v>
      </c>
      <c r="CP7" s="1">
        <f t="shared" si="122"/>
        <v>14.947375962744044</v>
      </c>
      <c r="CQ7" s="1"/>
      <c r="CR7" s="1"/>
      <c r="CS7" s="1"/>
      <c r="CT7" s="1"/>
      <c r="CU7">
        <f t="shared" si="11"/>
        <v>8476</v>
      </c>
      <c r="CV7">
        <f t="shared" si="12"/>
        <v>36.300000000000004</v>
      </c>
      <c r="CW7" s="1" t="s">
        <v>82</v>
      </c>
      <c r="CX7" s="1">
        <f>+SUM($E19:$E23)</f>
        <v>167490</v>
      </c>
      <c r="CY7" s="1">
        <f>+SUM(CU19:CU23)</f>
        <v>46754</v>
      </c>
      <c r="CZ7" s="1">
        <f t="shared" si="67"/>
        <v>0.27914502358349752</v>
      </c>
      <c r="DA7" s="1">
        <f t="shared" si="123"/>
        <v>1.0960855545306281E-3</v>
      </c>
      <c r="DB7" s="1"/>
      <c r="DC7" s="1" t="s">
        <v>82</v>
      </c>
      <c r="DD7" s="1">
        <f>+SUM($E159:$E163)</f>
        <v>42</v>
      </c>
      <c r="DE7" s="1">
        <f>+SUM(CU159:CU163)</f>
        <v>10</v>
      </c>
      <c r="DF7" s="1">
        <f t="shared" si="68"/>
        <v>0.23809523809523808</v>
      </c>
      <c r="DG7" s="1">
        <f t="shared" si="124"/>
        <v>6.5720529461176583E-2</v>
      </c>
      <c r="DH7" s="1">
        <f t="shared" si="69"/>
        <v>167490</v>
      </c>
      <c r="DI7" s="1">
        <f t="shared" si="125"/>
        <v>39878.571428571428</v>
      </c>
      <c r="DJ7" s="1">
        <f t="shared" si="70"/>
        <v>121165749.27113701</v>
      </c>
      <c r="DK7" s="1">
        <f t="shared" si="126"/>
        <v>11.724090990506896</v>
      </c>
      <c r="DL7" s="1"/>
      <c r="DM7" s="1"/>
      <c r="DN7" s="1"/>
      <c r="DO7" s="1"/>
      <c r="DP7">
        <f t="shared" si="15"/>
        <v>2911</v>
      </c>
      <c r="DQ7">
        <f t="shared" si="16"/>
        <v>12.5</v>
      </c>
      <c r="DR7" s="1" t="s">
        <v>82</v>
      </c>
      <c r="DS7" s="1">
        <f>+SUM($E19:$E23)</f>
        <v>167490</v>
      </c>
      <c r="DT7" s="1">
        <f>+SUM(DP19:DP23)</f>
        <v>17698</v>
      </c>
      <c r="DU7" s="1">
        <f t="shared" si="71"/>
        <v>0.10566600991103947</v>
      </c>
      <c r="DV7" s="1">
        <f t="shared" si="127"/>
        <v>7.511437902390334E-4</v>
      </c>
      <c r="DW7" s="1"/>
      <c r="DX7" s="1" t="s">
        <v>82</v>
      </c>
      <c r="DY7" s="1">
        <f>+SUM($E159:$E163)</f>
        <v>42</v>
      </c>
      <c r="DZ7" s="1">
        <f>+SUM(DP159:DP163)</f>
        <v>4</v>
      </c>
      <c r="EA7" s="1">
        <f t="shared" si="72"/>
        <v>9.5238095238095233E-2</v>
      </c>
      <c r="EB7" s="1">
        <f t="shared" si="128"/>
        <v>4.5294749105301992E-2</v>
      </c>
      <c r="EC7" s="1">
        <f t="shared" si="73"/>
        <v>167490</v>
      </c>
      <c r="ED7" s="1">
        <f t="shared" si="129"/>
        <v>15951.428571428571</v>
      </c>
      <c r="EE7" s="1">
        <f t="shared" si="74"/>
        <v>57553730.903790079</v>
      </c>
      <c r="EF7" s="1">
        <f t="shared" si="130"/>
        <v>4.4379724162636576</v>
      </c>
      <c r="EG7" s="1"/>
      <c r="EH7" s="1"/>
      <c r="EI7" s="1"/>
      <c r="EJ7" s="1"/>
      <c r="EK7">
        <f t="shared" si="19"/>
        <v>3973</v>
      </c>
      <c r="EL7">
        <f t="shared" si="20"/>
        <v>17</v>
      </c>
      <c r="EM7" s="1" t="s">
        <v>82</v>
      </c>
      <c r="EN7" s="1">
        <f>+SUM($E19:$E23)</f>
        <v>167490</v>
      </c>
      <c r="EO7" s="1">
        <f>+SUM(EK19:EK23)</f>
        <v>47535</v>
      </c>
      <c r="EP7" s="1">
        <f t="shared" si="75"/>
        <v>0.28380798853662903</v>
      </c>
      <c r="EQ7" s="1">
        <f t="shared" si="131"/>
        <v>1.1016220060068626E-3</v>
      </c>
      <c r="ER7" s="1"/>
      <c r="ES7" s="1" t="s">
        <v>82</v>
      </c>
      <c r="ET7" s="1">
        <f>+SUM($E159:$E163)</f>
        <v>42</v>
      </c>
      <c r="EU7" s="1">
        <f>+SUM(EK159:EK163)</f>
        <v>15</v>
      </c>
      <c r="EV7" s="1">
        <f t="shared" si="76"/>
        <v>0.35714285714285715</v>
      </c>
      <c r="EW7" s="1">
        <f t="shared" si="132"/>
        <v>7.3935595643823668E-2</v>
      </c>
      <c r="EX7" s="1">
        <f t="shared" si="77"/>
        <v>167490</v>
      </c>
      <c r="EY7" s="1">
        <f t="shared" si="133"/>
        <v>59817.857142857145</v>
      </c>
      <c r="EZ7" s="1">
        <f t="shared" si="78"/>
        <v>153350401.42128283</v>
      </c>
      <c r="FA7" s="1">
        <f t="shared" si="134"/>
        <v>11.91993551853842</v>
      </c>
      <c r="FB7" s="1"/>
      <c r="FC7" s="1"/>
      <c r="FD7" s="1"/>
      <c r="FE7" s="1"/>
      <c r="FF7">
        <f t="shared" si="23"/>
        <v>7778</v>
      </c>
      <c r="FG7">
        <f t="shared" si="24"/>
        <v>33.300000000000004</v>
      </c>
      <c r="FH7" s="1" t="s">
        <v>82</v>
      </c>
      <c r="FI7" s="1">
        <f>+SUM($E19:$E23)</f>
        <v>167490</v>
      </c>
      <c r="FJ7" s="1">
        <f>+SUM(FF19:FF23)</f>
        <v>100503</v>
      </c>
      <c r="FK7" s="1">
        <f t="shared" si="79"/>
        <v>0.6000537345513165</v>
      </c>
      <c r="FL7" s="1">
        <f t="shared" si="135"/>
        <v>1.1970201279475848E-3</v>
      </c>
      <c r="FM7" s="1"/>
      <c r="FN7" s="1" t="s">
        <v>82</v>
      </c>
      <c r="FO7" s="1">
        <f>+SUM($E159:$E163)</f>
        <v>42</v>
      </c>
      <c r="FP7" s="1">
        <f>+SUM(FF159:FF163)</f>
        <v>10</v>
      </c>
      <c r="FQ7" s="1">
        <f t="shared" si="80"/>
        <v>0.23809523809523808</v>
      </c>
      <c r="FR7" s="1">
        <f t="shared" si="136"/>
        <v>6.5720529461176583E-2</v>
      </c>
      <c r="FS7" s="1">
        <f t="shared" si="81"/>
        <v>167490</v>
      </c>
      <c r="FT7" s="1">
        <f t="shared" si="137"/>
        <v>39878.571428571428</v>
      </c>
      <c r="FU7" s="1">
        <f t="shared" si="82"/>
        <v>121165749.27113701</v>
      </c>
      <c r="FV7" s="1">
        <f t="shared" si="138"/>
        <v>25.202256851155294</v>
      </c>
      <c r="FW7" s="1"/>
      <c r="FX7" s="1"/>
      <c r="FY7" s="1"/>
      <c r="FZ7" s="1"/>
      <c r="GA7">
        <f t="shared" si="27"/>
        <v>3984</v>
      </c>
      <c r="GB7">
        <f t="shared" si="28"/>
        <v>17.100000000000001</v>
      </c>
      <c r="GC7" s="1" t="s">
        <v>82</v>
      </c>
      <c r="GD7" s="1">
        <f>+SUM($E19:$E23)</f>
        <v>167490</v>
      </c>
      <c r="GE7" s="1">
        <f>+SUM(GA19:GA23)</f>
        <v>24550</v>
      </c>
      <c r="GF7" s="1">
        <f t="shared" si="83"/>
        <v>0.14657591497999881</v>
      </c>
      <c r="GG7" s="1">
        <f t="shared" si="139"/>
        <v>8.642100515738278E-4</v>
      </c>
      <c r="GH7" s="1"/>
      <c r="GI7" s="1" t="s">
        <v>82</v>
      </c>
      <c r="GJ7" s="1">
        <f>+SUM($E159:$E163)</f>
        <v>42</v>
      </c>
      <c r="GK7" s="1">
        <f>+SUM(GA159:GA163)</f>
        <v>10</v>
      </c>
      <c r="GL7" s="1">
        <f t="shared" si="84"/>
        <v>0.23809523809523808</v>
      </c>
      <c r="GM7" s="1">
        <f t="shared" si="140"/>
        <v>6.5720529461176583E-2</v>
      </c>
      <c r="GN7" s="1">
        <f t="shared" si="85"/>
        <v>167490</v>
      </c>
      <c r="GO7" s="1">
        <f t="shared" si="141"/>
        <v>39878.571428571428</v>
      </c>
      <c r="GP7" s="1">
        <f t="shared" si="86"/>
        <v>121165749.27113701</v>
      </c>
      <c r="GQ7" s="1">
        <f t="shared" si="142"/>
        <v>6.1561884291599496</v>
      </c>
      <c r="GR7" s="1"/>
      <c r="GS7" s="1"/>
      <c r="GT7" s="1"/>
      <c r="GU7" s="1"/>
      <c r="GV7">
        <f t="shared" si="31"/>
        <v>6895</v>
      </c>
      <c r="GW7">
        <f t="shared" si="32"/>
        <v>29.5</v>
      </c>
      <c r="GX7" s="1" t="s">
        <v>82</v>
      </c>
      <c r="GY7" s="1">
        <f>+SUM($E19:$E23)</f>
        <v>167490</v>
      </c>
      <c r="GZ7" s="1">
        <f>+SUM(GV19:GV23)</f>
        <v>81578</v>
      </c>
      <c r="HA7" s="1">
        <f t="shared" si="87"/>
        <v>0.48706191414412803</v>
      </c>
      <c r="HB7" s="1">
        <f t="shared" si="143"/>
        <v>1.2213218241868256E-3</v>
      </c>
      <c r="HC7" s="1"/>
      <c r="HD7" s="1" t="s">
        <v>82</v>
      </c>
      <c r="HE7" s="1">
        <f>+SUM($E159:$E163)</f>
        <v>42</v>
      </c>
      <c r="HF7" s="1">
        <f>+SUM(GV159:GV163)</f>
        <v>13</v>
      </c>
      <c r="HG7" s="1">
        <f t="shared" si="88"/>
        <v>0.30952380952380953</v>
      </c>
      <c r="HH7" s="1">
        <f t="shared" si="144"/>
        <v>7.1334026620186508E-2</v>
      </c>
      <c r="HI7" s="1">
        <f t="shared" si="89"/>
        <v>167490</v>
      </c>
      <c r="HJ7" s="1">
        <f t="shared" si="145"/>
        <v>51842.142857142862</v>
      </c>
      <c r="HK7" s="1">
        <f t="shared" si="90"/>
        <v>142748398.36005834</v>
      </c>
      <c r="HL7" s="1">
        <f t="shared" si="146"/>
        <v>20.456600394053378</v>
      </c>
      <c r="HM7" s="1"/>
      <c r="HN7" s="1"/>
      <c r="HO7" s="1"/>
      <c r="HP7" s="1"/>
      <c r="HQ7">
        <f t="shared" si="35"/>
        <v>5731</v>
      </c>
      <c r="HR7">
        <f t="shared" si="36"/>
        <v>24.5</v>
      </c>
      <c r="HS7" s="1" t="s">
        <v>82</v>
      </c>
      <c r="HT7" s="1">
        <f>+SUM($E19:$E23)</f>
        <v>167490</v>
      </c>
      <c r="HU7" s="1">
        <f>+SUM(HQ19:HQ23)</f>
        <v>57933</v>
      </c>
      <c r="HV7" s="1">
        <f t="shared" si="91"/>
        <v>0.34588930682428803</v>
      </c>
      <c r="HW7" s="1">
        <f t="shared" si="147"/>
        <v>1.1622505253395963E-3</v>
      </c>
      <c r="HX7" s="1"/>
      <c r="HY7" s="1" t="s">
        <v>82</v>
      </c>
      <c r="HZ7" s="1">
        <f>+SUM($E159:$E163)</f>
        <v>42</v>
      </c>
      <c r="IA7" s="1">
        <f>+SUM(HQ159:HQ163)</f>
        <v>10</v>
      </c>
      <c r="IB7" s="1">
        <f t="shared" si="92"/>
        <v>0.23809523809523808</v>
      </c>
      <c r="IC7" s="1">
        <f t="shared" si="148"/>
        <v>6.5720529461176583E-2</v>
      </c>
      <c r="ID7" s="1">
        <f t="shared" si="93"/>
        <v>167490</v>
      </c>
      <c r="IE7" s="1">
        <f t="shared" si="149"/>
        <v>39878.571428571428</v>
      </c>
      <c r="IF7" s="1">
        <f t="shared" si="94"/>
        <v>121165749.27113701</v>
      </c>
      <c r="IG7" s="1">
        <f t="shared" si="150"/>
        <v>14.527350886620097</v>
      </c>
      <c r="IH7" s="1"/>
      <c r="II7" s="1"/>
      <c r="IJ7" s="1"/>
      <c r="IK7" s="1"/>
      <c r="IL7">
        <f t="shared" si="39"/>
        <v>11789</v>
      </c>
      <c r="IM7">
        <f t="shared" si="40"/>
        <v>50.400000000000006</v>
      </c>
      <c r="IN7" s="1" t="s">
        <v>82</v>
      </c>
      <c r="IO7" s="1">
        <f>+SUM($E19:$E23)</f>
        <v>167490</v>
      </c>
      <c r="IP7" s="1">
        <f>+SUM(IL19:IL23)</f>
        <v>91019</v>
      </c>
      <c r="IQ7" s="1">
        <f t="shared" si="95"/>
        <v>0.5434294584751328</v>
      </c>
      <c r="IR7" s="1">
        <f t="shared" si="151"/>
        <v>1.2171135312698726E-3</v>
      </c>
      <c r="IS7" s="1"/>
      <c r="IT7" s="1" t="s">
        <v>82</v>
      </c>
      <c r="IU7" s="1">
        <f>+SUM($E159:$E163)</f>
        <v>42</v>
      </c>
      <c r="IV7" s="1">
        <f>+SUM(IL159:IL163)</f>
        <v>25</v>
      </c>
      <c r="IW7" s="1">
        <f t="shared" si="96"/>
        <v>0.59523809523809523</v>
      </c>
      <c r="IX7" s="1">
        <f t="shared" si="152"/>
        <v>7.5739167890518072E-2</v>
      </c>
      <c r="IY7" s="1">
        <f t="shared" si="97"/>
        <v>167490</v>
      </c>
      <c r="IZ7" s="1">
        <f t="shared" si="153"/>
        <v>99696.428571428565</v>
      </c>
      <c r="JA7" s="1">
        <f t="shared" si="98"/>
        <v>160923260.75072888</v>
      </c>
      <c r="JB7" s="1">
        <f t="shared" si="154"/>
        <v>22.824037255955577</v>
      </c>
      <c r="JC7" s="1"/>
      <c r="JD7" s="1"/>
      <c r="JE7" s="1"/>
      <c r="JF7" s="1"/>
      <c r="JG7">
        <f t="shared" si="43"/>
        <v>51</v>
      </c>
      <c r="JH7">
        <f t="shared" si="44"/>
        <v>0.30000000000000004</v>
      </c>
      <c r="JI7" s="1" t="s">
        <v>82</v>
      </c>
      <c r="JJ7" s="1">
        <f>+SUM($E19:$E23)</f>
        <v>167490</v>
      </c>
      <c r="JK7" s="1">
        <f>+SUM(JG19:JG23)</f>
        <v>1416</v>
      </c>
      <c r="JL7" s="1">
        <f t="shared" si="99"/>
        <v>8.454236073795451E-3</v>
      </c>
      <c r="JM7" s="1">
        <f t="shared" si="155"/>
        <v>2.2371707157999647E-4</v>
      </c>
      <c r="JN7" s="1"/>
      <c r="JO7" s="1" t="s">
        <v>82</v>
      </c>
      <c r="JP7" s="1">
        <f>+SUM($E159:$E163)</f>
        <v>42</v>
      </c>
      <c r="JQ7" s="1">
        <f>+SUM(JG159:JG163)</f>
        <v>1</v>
      </c>
      <c r="JR7" s="1">
        <f t="shared" si="100"/>
        <v>2.3809523809523808E-2</v>
      </c>
      <c r="JS7" s="1">
        <f t="shared" si="156"/>
        <v>2.3524369525222705E-2</v>
      </c>
      <c r="JT7" s="1">
        <f t="shared" si="101"/>
        <v>167490</v>
      </c>
      <c r="JU7" s="1">
        <f t="shared" si="157"/>
        <v>3987.8571428571427</v>
      </c>
      <c r="JV7" s="1">
        <f t="shared" si="102"/>
        <v>15524361.625364428</v>
      </c>
      <c r="JW7" s="1">
        <f t="shared" si="158"/>
        <v>0.35507791509940895</v>
      </c>
      <c r="JX7" s="1"/>
      <c r="JY7" s="1"/>
      <c r="JZ7" s="1"/>
      <c r="KA7" s="1"/>
      <c r="KB7">
        <f t="shared" si="47"/>
        <v>2679</v>
      </c>
      <c r="KC7">
        <f t="shared" si="48"/>
        <v>11.5</v>
      </c>
      <c r="KD7" s="1" t="s">
        <v>82</v>
      </c>
      <c r="KE7" s="1">
        <f>+SUM($E19:$E23)</f>
        <v>167490</v>
      </c>
      <c r="KF7" s="1">
        <f>+SUM(KB19:KB23)</f>
        <v>23135</v>
      </c>
      <c r="KG7" s="1">
        <f t="shared" si="103"/>
        <v>0.1381276494119052</v>
      </c>
      <c r="KH7" s="1">
        <f t="shared" si="159"/>
        <v>8.4307719825513401E-4</v>
      </c>
      <c r="KI7" s="1"/>
      <c r="KJ7" s="1" t="s">
        <v>82</v>
      </c>
      <c r="KK7" s="1">
        <f>+SUM($E159:$E163)</f>
        <v>42</v>
      </c>
      <c r="KL7" s="1">
        <f>+SUM(KB159:KB163)</f>
        <v>0</v>
      </c>
      <c r="KM7" s="1">
        <f t="shared" si="104"/>
        <v>0</v>
      </c>
      <c r="KN7" s="1">
        <f t="shared" si="160"/>
        <v>0</v>
      </c>
      <c r="KO7" s="1">
        <f t="shared" si="105"/>
        <v>167490</v>
      </c>
      <c r="KP7" s="1">
        <f t="shared" si="161"/>
        <v>0</v>
      </c>
      <c r="KQ7" s="1">
        <f t="shared" si="106"/>
        <v>0</v>
      </c>
      <c r="KR7" s="1">
        <f t="shared" si="162"/>
        <v>5.8013612753000183</v>
      </c>
      <c r="KS7" s="1"/>
      <c r="KT7" s="1"/>
      <c r="KU7" s="1"/>
      <c r="KV7" s="1"/>
      <c r="KW7">
        <f t="shared" si="51"/>
        <v>3469</v>
      </c>
      <c r="KX7">
        <f t="shared" si="52"/>
        <v>14.9</v>
      </c>
      <c r="KY7" s="1" t="s">
        <v>82</v>
      </c>
      <c r="KZ7" s="1">
        <f>+SUM($E19:$E23)</f>
        <v>167490</v>
      </c>
      <c r="LA7" s="1">
        <f>+SUM(KW19:KW23)</f>
        <v>29856</v>
      </c>
      <c r="LB7" s="1">
        <f t="shared" si="107"/>
        <v>0.17825541823392441</v>
      </c>
      <c r="LC7" s="1">
        <f t="shared" si="163"/>
        <v>9.351803073850911E-4</v>
      </c>
      <c r="LD7" s="1"/>
      <c r="LE7" s="1" t="s">
        <v>82</v>
      </c>
      <c r="LF7" s="1">
        <f>+SUM($E159:$E163)</f>
        <v>42</v>
      </c>
      <c r="LG7" s="1">
        <f>+SUM(KW159:KW163)</f>
        <v>1</v>
      </c>
      <c r="LH7" s="1">
        <f t="shared" si="108"/>
        <v>2.3809523809523808E-2</v>
      </c>
      <c r="LI7" s="1">
        <f t="shared" si="164"/>
        <v>2.3524369525222705E-2</v>
      </c>
      <c r="LJ7" s="1">
        <f t="shared" si="109"/>
        <v>167490</v>
      </c>
      <c r="LK7" s="1">
        <f t="shared" si="165"/>
        <v>3987.8571428571427</v>
      </c>
      <c r="LL7" s="1">
        <f t="shared" si="110"/>
        <v>15524361.625364428</v>
      </c>
      <c r="LM7" s="1">
        <f t="shared" si="166"/>
        <v>7.4867275658248253</v>
      </c>
      <c r="LN7" s="1"/>
      <c r="LO7" s="1"/>
      <c r="LP7" s="1"/>
      <c r="LQ7" s="1"/>
    </row>
    <row r="8" spans="1:329" x14ac:dyDescent="0.15">
      <c r="A8" s="51" t="s">
        <v>39</v>
      </c>
      <c r="B8" s="51" t="s">
        <v>40</v>
      </c>
      <c r="C8" s="51">
        <v>44</v>
      </c>
      <c r="D8" s="51" t="s">
        <v>41</v>
      </c>
      <c r="E8" s="52">
        <v>24515</v>
      </c>
      <c r="F8" s="52">
        <v>9185</v>
      </c>
      <c r="G8" s="51">
        <v>37.5</v>
      </c>
      <c r="H8" s="52">
        <v>11430</v>
      </c>
      <c r="I8" s="51">
        <v>46.7</v>
      </c>
      <c r="J8" s="52">
        <v>9834</v>
      </c>
      <c r="K8" s="51">
        <v>40.200000000000003</v>
      </c>
      <c r="L8" s="52">
        <v>9842</v>
      </c>
      <c r="M8" s="51">
        <v>40.200000000000003</v>
      </c>
      <c r="N8" s="52">
        <v>2417</v>
      </c>
      <c r="O8" s="51">
        <v>9.9</v>
      </c>
      <c r="P8" s="52">
        <v>4219</v>
      </c>
      <c r="Q8" s="51">
        <v>17.3</v>
      </c>
      <c r="R8" s="52">
        <v>7024</v>
      </c>
      <c r="S8" s="51">
        <v>28.700000000000003</v>
      </c>
      <c r="T8" s="52">
        <v>3898</v>
      </c>
      <c r="U8" s="51">
        <v>16</v>
      </c>
      <c r="V8" s="52">
        <v>7365</v>
      </c>
      <c r="W8" s="51">
        <v>30.1</v>
      </c>
      <c r="X8" s="52">
        <v>5971</v>
      </c>
      <c r="Y8" s="51">
        <v>24.400000000000002</v>
      </c>
      <c r="Z8" s="52">
        <v>14060</v>
      </c>
      <c r="AA8" s="51">
        <v>57.400000000000006</v>
      </c>
      <c r="AB8" s="52">
        <v>77</v>
      </c>
      <c r="AC8" s="51">
        <v>0.4</v>
      </c>
      <c r="AD8" s="52">
        <v>2494</v>
      </c>
      <c r="AE8" s="51">
        <v>10.200000000000001</v>
      </c>
      <c r="AF8" s="52">
        <v>4009</v>
      </c>
      <c r="AG8" s="51">
        <v>16.400000000000002</v>
      </c>
      <c r="AI8" s="43"/>
      <c r="AJ8">
        <f t="shared" si="0"/>
        <v>9185</v>
      </c>
      <c r="AK8">
        <f t="shared" si="1"/>
        <v>37.5</v>
      </c>
      <c r="AL8" s="1" t="s">
        <v>83</v>
      </c>
      <c r="AM8" s="1">
        <f>+SUM($E24:$E28)</f>
        <v>438699</v>
      </c>
      <c r="AN8" s="1">
        <f>+SUM(AJ24:AJ28)</f>
        <v>137996</v>
      </c>
      <c r="AO8" s="1">
        <f t="shared" si="55"/>
        <v>0.31455736165343434</v>
      </c>
      <c r="AP8" s="1">
        <f t="shared" si="111"/>
        <v>7.0105511571551325E-4</v>
      </c>
      <c r="AQ8" s="1"/>
      <c r="AR8" s="1" t="s">
        <v>83</v>
      </c>
      <c r="AS8" s="1">
        <f>+SUM($E164:$E168)</f>
        <v>182</v>
      </c>
      <c r="AT8" s="1">
        <f>+SUM(AJ164:AJ168)</f>
        <v>49</v>
      </c>
      <c r="AU8" s="1">
        <f t="shared" si="56"/>
        <v>0.26923076923076922</v>
      </c>
      <c r="AV8" s="1">
        <f t="shared" si="112"/>
        <v>3.2878862087119626E-2</v>
      </c>
      <c r="AW8" s="1">
        <f t="shared" si="57"/>
        <v>438699</v>
      </c>
      <c r="AX8" s="1">
        <f t="shared" si="113"/>
        <v>118111.26923076922</v>
      </c>
      <c r="AY8" s="1">
        <f t="shared" si="58"/>
        <v>208049581.21409869</v>
      </c>
      <c r="AZ8" s="1">
        <f t="shared" si="114"/>
        <v>57.249439820925048</v>
      </c>
      <c r="BA8" s="1"/>
      <c r="BB8" s="1"/>
      <c r="BC8" s="1"/>
      <c r="BD8" s="1"/>
      <c r="BE8">
        <f t="shared" si="3"/>
        <v>11430</v>
      </c>
      <c r="BF8">
        <f t="shared" si="4"/>
        <v>46.7</v>
      </c>
      <c r="BG8" s="1" t="s">
        <v>83</v>
      </c>
      <c r="BH8" s="1">
        <f>+SUM($E24:$E28)</f>
        <v>438699</v>
      </c>
      <c r="BI8" s="1">
        <f>+SUM(BE24:BE28)</f>
        <v>217900</v>
      </c>
      <c r="BJ8" s="1">
        <f t="shared" si="59"/>
        <v>0.49669591223139326</v>
      </c>
      <c r="BK8" s="1">
        <f t="shared" si="115"/>
        <v>7.5487874906786389E-4</v>
      </c>
      <c r="BL8" s="1"/>
      <c r="BM8" s="1" t="s">
        <v>83</v>
      </c>
      <c r="BN8" s="1">
        <f>+SUM($E164:$E168)</f>
        <v>182</v>
      </c>
      <c r="BO8" s="1">
        <f>+SUM(BE164:BE168)</f>
        <v>89</v>
      </c>
      <c r="BP8" s="1">
        <f t="shared" si="60"/>
        <v>0.48901098901098899</v>
      </c>
      <c r="BQ8" s="1">
        <f t="shared" si="116"/>
        <v>3.7053513546491355E-2</v>
      </c>
      <c r="BR8" s="1">
        <f t="shared" si="61"/>
        <v>438699</v>
      </c>
      <c r="BS8" s="1">
        <f t="shared" si="117"/>
        <v>214528.63186813187</v>
      </c>
      <c r="BT8" s="1">
        <f t="shared" si="62"/>
        <v>264236057.03684136</v>
      </c>
      <c r="BU8" s="1">
        <f t="shared" si="118"/>
        <v>90.398656026113571</v>
      </c>
      <c r="BV8" s="1"/>
      <c r="BW8" s="1"/>
      <c r="BX8" s="1"/>
      <c r="BY8" s="1"/>
      <c r="BZ8">
        <f t="shared" si="7"/>
        <v>9834</v>
      </c>
      <c r="CA8">
        <f t="shared" si="8"/>
        <v>40.200000000000003</v>
      </c>
      <c r="CB8" s="1" t="s">
        <v>83</v>
      </c>
      <c r="CC8" s="1">
        <f>+SUM($E24:$E28)</f>
        <v>438699</v>
      </c>
      <c r="CD8" s="1">
        <f>+SUM(BZ24:BZ28)</f>
        <v>136551</v>
      </c>
      <c r="CE8" s="1">
        <f t="shared" si="63"/>
        <v>0.31126353148742075</v>
      </c>
      <c r="CF8" s="1">
        <f t="shared" si="119"/>
        <v>6.9904854763099347E-4</v>
      </c>
      <c r="CG8" s="1"/>
      <c r="CH8" s="1" t="s">
        <v>83</v>
      </c>
      <c r="CI8" s="1">
        <f>+SUM($E164:$E168)</f>
        <v>182</v>
      </c>
      <c r="CJ8" s="1">
        <f>+SUM(BZ164:BZ168)</f>
        <v>39</v>
      </c>
      <c r="CK8" s="1">
        <f t="shared" si="64"/>
        <v>0.21428571428571427</v>
      </c>
      <c r="CL8" s="1">
        <f t="shared" si="120"/>
        <v>3.0415379544737147E-2</v>
      </c>
      <c r="CM8" s="1">
        <f t="shared" si="65"/>
        <v>438699</v>
      </c>
      <c r="CN8" s="1">
        <f t="shared" si="121"/>
        <v>94006.928571428565</v>
      </c>
      <c r="CO8" s="1">
        <f t="shared" si="66"/>
        <v>178040895.26331577</v>
      </c>
      <c r="CP8" s="1">
        <f t="shared" si="122"/>
        <v>56.649962730710577</v>
      </c>
      <c r="CQ8" s="1"/>
      <c r="CR8" s="1"/>
      <c r="CS8" s="1"/>
      <c r="CT8" s="1"/>
      <c r="CU8">
        <f t="shared" si="11"/>
        <v>9842</v>
      </c>
      <c r="CV8">
        <f t="shared" si="12"/>
        <v>40.200000000000003</v>
      </c>
      <c r="CW8" s="1" t="s">
        <v>83</v>
      </c>
      <c r="CX8" s="1">
        <f>+SUM($E24:$E28)</f>
        <v>438699</v>
      </c>
      <c r="CY8" s="1">
        <f>+SUM(CU24:CU28)</f>
        <v>93680</v>
      </c>
      <c r="CZ8" s="1">
        <f t="shared" si="67"/>
        <v>0.21354049131636954</v>
      </c>
      <c r="DA8" s="1">
        <f t="shared" si="123"/>
        <v>6.1872117630354644E-4</v>
      </c>
      <c r="DB8" s="1"/>
      <c r="DC8" s="1" t="s">
        <v>83</v>
      </c>
      <c r="DD8" s="1">
        <f>+SUM($E164:$E168)</f>
        <v>182</v>
      </c>
      <c r="DE8" s="1">
        <f>+SUM(CU164:CU168)</f>
        <v>47</v>
      </c>
      <c r="DF8" s="1">
        <f t="shared" si="68"/>
        <v>0.25824175824175827</v>
      </c>
      <c r="DG8" s="1">
        <f t="shared" si="124"/>
        <v>3.2442083013126156E-2</v>
      </c>
      <c r="DH8" s="1">
        <f t="shared" si="69"/>
        <v>438699</v>
      </c>
      <c r="DI8" s="1">
        <f t="shared" si="125"/>
        <v>113290.40109890111</v>
      </c>
      <c r="DJ8" s="1">
        <f t="shared" si="70"/>
        <v>202558630.16778526</v>
      </c>
      <c r="DK8" s="1">
        <f t="shared" si="126"/>
        <v>38.864369419579255</v>
      </c>
      <c r="DL8" s="1"/>
      <c r="DM8" s="1"/>
      <c r="DN8" s="1"/>
      <c r="DO8" s="1"/>
      <c r="DP8">
        <f t="shared" si="15"/>
        <v>2417</v>
      </c>
      <c r="DQ8">
        <f t="shared" si="16"/>
        <v>9.9</v>
      </c>
      <c r="DR8" s="1" t="s">
        <v>83</v>
      </c>
      <c r="DS8" s="1">
        <f>+SUM($E24:$E28)</f>
        <v>438699</v>
      </c>
      <c r="DT8" s="1">
        <f>+SUM(DP24:DP28)</f>
        <v>35427</v>
      </c>
      <c r="DU8" s="1">
        <f t="shared" si="71"/>
        <v>8.0754686014784624E-2</v>
      </c>
      <c r="DV8" s="1">
        <f t="shared" si="127"/>
        <v>4.1135450371583218E-4</v>
      </c>
      <c r="DW8" s="1"/>
      <c r="DX8" s="1" t="s">
        <v>83</v>
      </c>
      <c r="DY8" s="1">
        <f>+SUM($E164:$E168)</f>
        <v>182</v>
      </c>
      <c r="DZ8" s="1">
        <f>+SUM(DP164:DP168)</f>
        <v>5</v>
      </c>
      <c r="EA8" s="1">
        <f t="shared" si="72"/>
        <v>2.7472527472527472E-2</v>
      </c>
      <c r="EB8" s="1">
        <f t="shared" si="128"/>
        <v>1.2116147545983285E-2</v>
      </c>
      <c r="EC8" s="1">
        <f t="shared" si="73"/>
        <v>438699</v>
      </c>
      <c r="ED8" s="1">
        <f t="shared" si="129"/>
        <v>12052.170329670329</v>
      </c>
      <c r="EE8" s="1">
        <f t="shared" si="74"/>
        <v>28252858.581322297</v>
      </c>
      <c r="EF8" s="1">
        <f t="shared" si="130"/>
        <v>14.697352854690802</v>
      </c>
      <c r="EG8" s="1"/>
      <c r="EH8" s="1"/>
      <c r="EI8" s="1"/>
      <c r="EJ8" s="1"/>
      <c r="EK8">
        <f t="shared" si="19"/>
        <v>4219</v>
      </c>
      <c r="EL8">
        <f t="shared" si="20"/>
        <v>17.3</v>
      </c>
      <c r="EM8" s="1" t="s">
        <v>83</v>
      </c>
      <c r="EN8" s="1">
        <f>+SUM($E24:$E28)</f>
        <v>438699</v>
      </c>
      <c r="EO8" s="1">
        <f>+SUM(EK24:EK28)</f>
        <v>125695</v>
      </c>
      <c r="EP8" s="1">
        <f t="shared" si="75"/>
        <v>0.28651763509832484</v>
      </c>
      <c r="EQ8" s="1">
        <f t="shared" si="131"/>
        <v>6.8262781154978386E-4</v>
      </c>
      <c r="ER8" s="1"/>
      <c r="ES8" s="1" t="s">
        <v>83</v>
      </c>
      <c r="ET8" s="1">
        <f>+SUM($E164:$E168)</f>
        <v>182</v>
      </c>
      <c r="EU8" s="1">
        <f>+SUM(EK164:EK168)</f>
        <v>57</v>
      </c>
      <c r="EV8" s="1">
        <f t="shared" si="76"/>
        <v>0.31318681318681318</v>
      </c>
      <c r="EW8" s="1">
        <f t="shared" si="132"/>
        <v>3.4378375617090867E-2</v>
      </c>
      <c r="EX8" s="1">
        <f t="shared" si="77"/>
        <v>438699</v>
      </c>
      <c r="EY8" s="1">
        <f t="shared" si="133"/>
        <v>137394.74175824175</v>
      </c>
      <c r="EZ8" s="1">
        <f t="shared" si="78"/>
        <v>227459454.68013719</v>
      </c>
      <c r="FA8" s="1">
        <f t="shared" si="134"/>
        <v>52.146209587895122</v>
      </c>
      <c r="FB8" s="1"/>
      <c r="FC8" s="1"/>
      <c r="FD8" s="1"/>
      <c r="FE8" s="1"/>
      <c r="FF8">
        <f t="shared" si="23"/>
        <v>7024</v>
      </c>
      <c r="FG8">
        <f t="shared" si="24"/>
        <v>28.700000000000003</v>
      </c>
      <c r="FH8" s="1" t="s">
        <v>83</v>
      </c>
      <c r="FI8" s="1">
        <f>+SUM($E24:$E28)</f>
        <v>438699</v>
      </c>
      <c r="FJ8" s="1">
        <f>+SUM(FF24:FF28)</f>
        <v>234754</v>
      </c>
      <c r="FK8" s="1">
        <f t="shared" si="79"/>
        <v>0.53511405314349925</v>
      </c>
      <c r="FL8" s="1">
        <f t="shared" si="135"/>
        <v>7.5303136393945955E-4</v>
      </c>
      <c r="FM8" s="1"/>
      <c r="FN8" s="1" t="s">
        <v>83</v>
      </c>
      <c r="FO8" s="1">
        <f>+SUM($E164:$E168)</f>
        <v>182</v>
      </c>
      <c r="FP8" s="1">
        <f>+SUM(FF164:FF168)</f>
        <v>51</v>
      </c>
      <c r="FQ8" s="1">
        <f t="shared" si="80"/>
        <v>0.28021978021978022</v>
      </c>
      <c r="FR8" s="1">
        <f t="shared" si="136"/>
        <v>3.3289989172187881E-2</v>
      </c>
      <c r="FS8" s="1">
        <f t="shared" si="81"/>
        <v>438699</v>
      </c>
      <c r="FT8" s="1">
        <f t="shared" si="137"/>
        <v>122932.13736263737</v>
      </c>
      <c r="FU8" s="1">
        <f t="shared" si="82"/>
        <v>213285139.18849072</v>
      </c>
      <c r="FV8" s="1">
        <f t="shared" si="138"/>
        <v>97.390757672116862</v>
      </c>
      <c r="FW8" s="1"/>
      <c r="FX8" s="1"/>
      <c r="FY8" s="1"/>
      <c r="FZ8" s="1"/>
      <c r="GA8">
        <f t="shared" si="27"/>
        <v>3898</v>
      </c>
      <c r="GB8">
        <f t="shared" si="28"/>
        <v>16</v>
      </c>
      <c r="GC8" s="1" t="s">
        <v>83</v>
      </c>
      <c r="GD8" s="1">
        <f>+SUM($E24:$E28)</f>
        <v>438699</v>
      </c>
      <c r="GE8" s="1">
        <f>+SUM(GA24:GA28)</f>
        <v>55352</v>
      </c>
      <c r="GF8" s="1">
        <f t="shared" si="83"/>
        <v>0.12617307082988563</v>
      </c>
      <c r="GG8" s="1">
        <f t="shared" si="139"/>
        <v>5.0131733994330065E-4</v>
      </c>
      <c r="GH8" s="1"/>
      <c r="GI8" s="1" t="s">
        <v>83</v>
      </c>
      <c r="GJ8" s="1">
        <f>+SUM($E164:$E168)</f>
        <v>182</v>
      </c>
      <c r="GK8" s="1">
        <f>+SUM(GA164:GA168)</f>
        <v>24</v>
      </c>
      <c r="GL8" s="1">
        <f t="shared" si="84"/>
        <v>0.13186813186813187</v>
      </c>
      <c r="GM8" s="1">
        <f t="shared" si="140"/>
        <v>2.5079974024398634E-2</v>
      </c>
      <c r="GN8" s="1">
        <f t="shared" si="85"/>
        <v>438699</v>
      </c>
      <c r="GO8" s="1">
        <f t="shared" si="141"/>
        <v>57850.417582417584</v>
      </c>
      <c r="GP8" s="1">
        <f t="shared" si="86"/>
        <v>121056316.09081824</v>
      </c>
      <c r="GQ8" s="1">
        <f t="shared" si="142"/>
        <v>22.963498891039183</v>
      </c>
      <c r="GR8" s="1"/>
      <c r="GS8" s="1"/>
      <c r="GT8" s="1"/>
      <c r="GU8" s="1"/>
      <c r="GV8">
        <f t="shared" si="31"/>
        <v>7365</v>
      </c>
      <c r="GW8">
        <f t="shared" si="32"/>
        <v>30.1</v>
      </c>
      <c r="GX8" s="1" t="s">
        <v>83</v>
      </c>
      <c r="GY8" s="1">
        <f>+SUM($E24:$E28)</f>
        <v>438699</v>
      </c>
      <c r="GZ8" s="1">
        <f>+SUM(GV24:GV28)</f>
        <v>224237</v>
      </c>
      <c r="HA8" s="1">
        <f t="shared" si="87"/>
        <v>0.51114089614975189</v>
      </c>
      <c r="HB8" s="1">
        <f t="shared" si="143"/>
        <v>7.5470781382053437E-4</v>
      </c>
      <c r="HC8" s="1"/>
      <c r="HD8" s="1" t="s">
        <v>83</v>
      </c>
      <c r="HE8" s="1">
        <f>+SUM($E164:$E168)</f>
        <v>182</v>
      </c>
      <c r="HF8" s="1">
        <f>+SUM(GV164:GV168)</f>
        <v>78</v>
      </c>
      <c r="HG8" s="1">
        <f t="shared" si="88"/>
        <v>0.42857142857142855</v>
      </c>
      <c r="HH8" s="1">
        <f t="shared" si="144"/>
        <v>3.6682327929506819E-2</v>
      </c>
      <c r="HI8" s="1">
        <f t="shared" si="89"/>
        <v>438699</v>
      </c>
      <c r="HJ8" s="1">
        <f t="shared" si="145"/>
        <v>188013.85714285713</v>
      </c>
      <c r="HK8" s="1">
        <f t="shared" si="90"/>
        <v>258968574.92845926</v>
      </c>
      <c r="HL8" s="1">
        <f t="shared" si="146"/>
        <v>93.027643099254846</v>
      </c>
      <c r="HM8" s="1"/>
      <c r="HN8" s="1"/>
      <c r="HO8" s="1"/>
      <c r="HP8" s="1"/>
      <c r="HQ8">
        <f t="shared" si="35"/>
        <v>5971</v>
      </c>
      <c r="HR8">
        <f t="shared" si="36"/>
        <v>24.400000000000002</v>
      </c>
      <c r="HS8" s="1" t="s">
        <v>83</v>
      </c>
      <c r="HT8" s="1">
        <f>+SUM($E24:$E28)</f>
        <v>438699</v>
      </c>
      <c r="HU8" s="1">
        <f>+SUM(HQ24:HQ28)</f>
        <v>127088</v>
      </c>
      <c r="HV8" s="1">
        <f t="shared" si="91"/>
        <v>0.28969293296770676</v>
      </c>
      <c r="HW8" s="1">
        <f t="shared" si="147"/>
        <v>6.8487087228443183E-4</v>
      </c>
      <c r="HX8" s="1"/>
      <c r="HY8" s="1" t="s">
        <v>83</v>
      </c>
      <c r="HZ8" s="1">
        <f>+SUM($E164:$E168)</f>
        <v>182</v>
      </c>
      <c r="IA8" s="1">
        <f>+SUM(HQ164:HQ168)</f>
        <v>53</v>
      </c>
      <c r="IB8" s="1">
        <f t="shared" si="92"/>
        <v>0.29120879120879123</v>
      </c>
      <c r="IC8" s="1">
        <f t="shared" si="148"/>
        <v>3.3676403772556089E-2</v>
      </c>
      <c r="ID8" s="1">
        <f t="shared" si="93"/>
        <v>438699</v>
      </c>
      <c r="IE8" s="1">
        <f t="shared" si="149"/>
        <v>127753.0054945055</v>
      </c>
      <c r="IF8" s="1">
        <f t="shared" si="94"/>
        <v>218265304.09096107</v>
      </c>
      <c r="IG8" s="1">
        <f t="shared" si="150"/>
        <v>52.72411380012263</v>
      </c>
      <c r="IH8" s="1"/>
      <c r="II8" s="1"/>
      <c r="IJ8" s="1"/>
      <c r="IK8" s="1"/>
      <c r="IL8">
        <f t="shared" si="39"/>
        <v>14060</v>
      </c>
      <c r="IM8">
        <f t="shared" si="40"/>
        <v>57.400000000000006</v>
      </c>
      <c r="IN8" s="1" t="s">
        <v>83</v>
      </c>
      <c r="IO8" s="1">
        <f>+SUM($E24:$E28)</f>
        <v>438699</v>
      </c>
      <c r="IP8" s="1">
        <f>+SUM(IL24:IL28)</f>
        <v>247475</v>
      </c>
      <c r="IQ8" s="1">
        <f t="shared" si="95"/>
        <v>0.56411115594063355</v>
      </c>
      <c r="IR8" s="1">
        <f t="shared" si="151"/>
        <v>7.4866391162394159E-4</v>
      </c>
      <c r="IS8" s="1"/>
      <c r="IT8" s="1" t="s">
        <v>83</v>
      </c>
      <c r="IU8" s="1">
        <f>+SUM($E164:$E168)</f>
        <v>182</v>
      </c>
      <c r="IV8" s="1">
        <f>+SUM(IL164:IL168)</f>
        <v>98</v>
      </c>
      <c r="IW8" s="1">
        <f t="shared" si="96"/>
        <v>0.53846153846153844</v>
      </c>
      <c r="IX8" s="1">
        <f t="shared" si="152"/>
        <v>3.6952650878097029E-2</v>
      </c>
      <c r="IY8" s="1">
        <f t="shared" si="97"/>
        <v>438699</v>
      </c>
      <c r="IZ8" s="1">
        <f t="shared" si="153"/>
        <v>236222.53846153844</v>
      </c>
      <c r="JA8" s="1">
        <f t="shared" si="98"/>
        <v>262799471.00728264</v>
      </c>
      <c r="JB8" s="1">
        <f t="shared" si="154"/>
        <v>102.6682303811953</v>
      </c>
      <c r="JC8" s="1"/>
      <c r="JD8" s="1"/>
      <c r="JE8" s="1"/>
      <c r="JF8" s="1"/>
      <c r="JG8">
        <f t="shared" si="43"/>
        <v>77</v>
      </c>
      <c r="JH8">
        <f t="shared" si="44"/>
        <v>0.4</v>
      </c>
      <c r="JI8" s="1" t="s">
        <v>83</v>
      </c>
      <c r="JJ8" s="1">
        <f>+SUM($E24:$E28)</f>
        <v>438699</v>
      </c>
      <c r="JK8" s="1">
        <f>+SUM(JG24:JG28)</f>
        <v>5311</v>
      </c>
      <c r="JL8" s="1">
        <f t="shared" si="99"/>
        <v>1.2106250527126799E-2</v>
      </c>
      <c r="JM8" s="1">
        <f t="shared" si="155"/>
        <v>1.6511123470112335E-4</v>
      </c>
      <c r="JN8" s="1"/>
      <c r="JO8" s="1" t="s">
        <v>83</v>
      </c>
      <c r="JP8" s="1">
        <f>+SUM($E164:$E168)</f>
        <v>182</v>
      </c>
      <c r="JQ8" s="1">
        <f>+SUM(JG164:JG168)</f>
        <v>1</v>
      </c>
      <c r="JR8" s="1">
        <f t="shared" si="100"/>
        <v>5.4945054945054949E-3</v>
      </c>
      <c r="JS8" s="1">
        <f t="shared" si="156"/>
        <v>5.4793899074223884E-3</v>
      </c>
      <c r="JT8" s="1">
        <f t="shared" si="101"/>
        <v>438699</v>
      </c>
      <c r="JU8" s="1">
        <f t="shared" si="157"/>
        <v>2410.434065934066</v>
      </c>
      <c r="JV8" s="1">
        <f t="shared" si="102"/>
        <v>5778268.2522252388</v>
      </c>
      <c r="JW8" s="1">
        <f t="shared" si="158"/>
        <v>2.2033375959370773</v>
      </c>
      <c r="JX8" s="1"/>
      <c r="JY8" s="1"/>
      <c r="JZ8" s="1"/>
      <c r="KA8" s="1"/>
      <c r="KB8">
        <f t="shared" si="47"/>
        <v>2494</v>
      </c>
      <c r="KC8">
        <f t="shared" si="48"/>
        <v>10.200000000000001</v>
      </c>
      <c r="KD8" s="1" t="s">
        <v>83</v>
      </c>
      <c r="KE8" s="1">
        <f>+SUM($E24:$E28)</f>
        <v>438699</v>
      </c>
      <c r="KF8" s="1">
        <f>+SUM(KB24:KB28)</f>
        <v>62975</v>
      </c>
      <c r="KG8" s="1">
        <f t="shared" si="103"/>
        <v>0.14354944962263419</v>
      </c>
      <c r="KH8" s="1">
        <f t="shared" si="159"/>
        <v>5.2938129259770636E-4</v>
      </c>
      <c r="KI8" s="1"/>
      <c r="KJ8" s="1" t="s">
        <v>83</v>
      </c>
      <c r="KK8" s="1">
        <f>+SUM($E164:$E168)</f>
        <v>182</v>
      </c>
      <c r="KL8" s="1">
        <f>+SUM(KB164:KB168)</f>
        <v>6</v>
      </c>
      <c r="KM8" s="1">
        <f t="shared" si="104"/>
        <v>3.2967032967032968E-2</v>
      </c>
      <c r="KN8" s="1">
        <f t="shared" si="160"/>
        <v>1.3235028386736149E-2</v>
      </c>
      <c r="KO8" s="1">
        <f t="shared" si="105"/>
        <v>438699</v>
      </c>
      <c r="KP8" s="1">
        <f t="shared" si="161"/>
        <v>14462.604395604396</v>
      </c>
      <c r="KQ8" s="1">
        <f t="shared" si="106"/>
        <v>33711885.493645586</v>
      </c>
      <c r="KR8" s="1">
        <f t="shared" si="162"/>
        <v>26.125999831319422</v>
      </c>
      <c r="KS8" s="1"/>
      <c r="KT8" s="1"/>
      <c r="KU8" s="1"/>
      <c r="KV8" s="1"/>
      <c r="KW8">
        <f t="shared" si="51"/>
        <v>4009</v>
      </c>
      <c r="KX8">
        <f t="shared" si="52"/>
        <v>16.400000000000002</v>
      </c>
      <c r="KY8" s="1" t="s">
        <v>83</v>
      </c>
      <c r="KZ8" s="1">
        <f>+SUM($E24:$E28)</f>
        <v>438699</v>
      </c>
      <c r="LA8" s="1">
        <f>+SUM(KW24:KW28)</f>
        <v>67647</v>
      </c>
      <c r="LB8" s="1">
        <f t="shared" si="107"/>
        <v>0.15419912058153767</v>
      </c>
      <c r="LC8" s="1">
        <f t="shared" si="163"/>
        <v>5.4524500087283303E-4</v>
      </c>
      <c r="LD8" s="1"/>
      <c r="LE8" s="1" t="s">
        <v>83</v>
      </c>
      <c r="LF8" s="1">
        <f>+SUM($E164:$E168)</f>
        <v>182</v>
      </c>
      <c r="LG8" s="1">
        <f>+SUM(KW164:KW168)</f>
        <v>3</v>
      </c>
      <c r="LH8" s="1">
        <f t="shared" si="108"/>
        <v>1.6483516483516484E-2</v>
      </c>
      <c r="LI8" s="1">
        <f t="shared" si="164"/>
        <v>9.4380019094697423E-3</v>
      </c>
      <c r="LJ8" s="1">
        <f t="shared" si="109"/>
        <v>438699</v>
      </c>
      <c r="LK8" s="1">
        <f t="shared" si="165"/>
        <v>7231.302197802198</v>
      </c>
      <c r="LL8" s="1">
        <f t="shared" si="110"/>
        <v>17143259.952734541</v>
      </c>
      <c r="LM8" s="1">
        <f t="shared" si="166"/>
        <v>28.064239945839855</v>
      </c>
      <c r="LN8" s="1"/>
      <c r="LO8" s="1"/>
      <c r="LP8" s="1"/>
      <c r="LQ8" s="1"/>
    </row>
    <row r="9" spans="1:329" x14ac:dyDescent="0.15">
      <c r="A9" s="51" t="s">
        <v>39</v>
      </c>
      <c r="B9" s="51" t="s">
        <v>40</v>
      </c>
      <c r="C9" s="51">
        <v>45</v>
      </c>
      <c r="D9" s="51" t="s">
        <v>41</v>
      </c>
      <c r="E9" s="52">
        <v>29069</v>
      </c>
      <c r="F9" s="52">
        <v>10417</v>
      </c>
      <c r="G9" s="51">
        <v>35.9</v>
      </c>
      <c r="H9" s="52">
        <v>12272</v>
      </c>
      <c r="I9" s="51">
        <v>42.300000000000004</v>
      </c>
      <c r="J9" s="52">
        <v>10610</v>
      </c>
      <c r="K9" s="51">
        <v>36.5</v>
      </c>
      <c r="L9" s="52">
        <v>10768</v>
      </c>
      <c r="M9" s="51">
        <v>37.1</v>
      </c>
      <c r="N9" s="52">
        <v>2391</v>
      </c>
      <c r="O9" s="51">
        <v>8.3000000000000007</v>
      </c>
      <c r="P9" s="52">
        <v>4960</v>
      </c>
      <c r="Q9" s="51">
        <v>17.100000000000001</v>
      </c>
      <c r="R9" s="52">
        <v>10803</v>
      </c>
      <c r="S9" s="51">
        <v>37.200000000000003</v>
      </c>
      <c r="T9" s="52">
        <v>3612</v>
      </c>
      <c r="U9" s="51">
        <v>12.5</v>
      </c>
      <c r="V9" s="52">
        <v>8139</v>
      </c>
      <c r="W9" s="51">
        <v>28</v>
      </c>
      <c r="X9" s="52">
        <v>5417</v>
      </c>
      <c r="Y9" s="51">
        <v>18.7</v>
      </c>
      <c r="Z9" s="52">
        <v>12098</v>
      </c>
      <c r="AA9" s="51">
        <v>41.7</v>
      </c>
      <c r="AB9" s="52">
        <v>83</v>
      </c>
      <c r="AC9" s="51">
        <v>0.30000000000000004</v>
      </c>
      <c r="AD9" s="52">
        <v>2510</v>
      </c>
      <c r="AE9" s="51">
        <v>8.7000000000000011</v>
      </c>
      <c r="AF9" s="52">
        <v>4316</v>
      </c>
      <c r="AG9" s="51">
        <v>14.9</v>
      </c>
      <c r="AI9" s="43"/>
      <c r="AJ9">
        <f t="shared" si="0"/>
        <v>10417</v>
      </c>
      <c r="AK9">
        <f t="shared" si="1"/>
        <v>35.9</v>
      </c>
      <c r="AL9" s="1" t="s">
        <v>84</v>
      </c>
      <c r="AM9" s="1">
        <f>+SUM($E29:$E33)</f>
        <v>726978</v>
      </c>
      <c r="AN9" s="1">
        <f>+SUM(AJ29:AJ33)</f>
        <v>186522</v>
      </c>
      <c r="AO9" s="1">
        <f t="shared" si="55"/>
        <v>0.25657172569183662</v>
      </c>
      <c r="AP9" s="1">
        <f t="shared" si="111"/>
        <v>5.122279833992948E-4</v>
      </c>
      <c r="AQ9" s="1"/>
      <c r="AR9" s="1" t="s">
        <v>84</v>
      </c>
      <c r="AS9" s="1">
        <f>+SUM($E169:$E173)</f>
        <v>399</v>
      </c>
      <c r="AT9" s="1">
        <f>+SUM(AJ169:AJ173)</f>
        <v>93</v>
      </c>
      <c r="AU9" s="1">
        <f t="shared" si="56"/>
        <v>0.23308270676691728</v>
      </c>
      <c r="AV9" s="1">
        <f t="shared" si="112"/>
        <v>2.1166197490890274E-2</v>
      </c>
      <c r="AW9" s="1">
        <f t="shared" si="57"/>
        <v>726978</v>
      </c>
      <c r="AX9" s="1">
        <f t="shared" si="113"/>
        <v>169446</v>
      </c>
      <c r="AY9" s="1">
        <f t="shared" si="58"/>
        <v>236770845.29323304</v>
      </c>
      <c r="AZ9" s="1">
        <f t="shared" si="114"/>
        <v>102.3721185510428</v>
      </c>
      <c r="BA9" s="1"/>
      <c r="BB9" s="1"/>
      <c r="BC9" s="1"/>
      <c r="BD9" s="1"/>
      <c r="BE9">
        <f t="shared" si="3"/>
        <v>12272</v>
      </c>
      <c r="BF9">
        <f t="shared" si="4"/>
        <v>42.300000000000004</v>
      </c>
      <c r="BG9" s="1" t="s">
        <v>84</v>
      </c>
      <c r="BH9" s="1">
        <f>+SUM($E29:$E33)</f>
        <v>726978</v>
      </c>
      <c r="BI9" s="1">
        <f>+SUM(BE29:BE33)</f>
        <v>340486</v>
      </c>
      <c r="BJ9" s="1">
        <f t="shared" si="59"/>
        <v>0.46835805210061376</v>
      </c>
      <c r="BK9" s="1">
        <f t="shared" si="115"/>
        <v>5.852453633741221E-4</v>
      </c>
      <c r="BL9" s="1"/>
      <c r="BM9" s="1" t="s">
        <v>84</v>
      </c>
      <c r="BN9" s="1">
        <f>+SUM($E169:$E173)</f>
        <v>399</v>
      </c>
      <c r="BO9" s="1">
        <f>+SUM(BE169:BE173)</f>
        <v>189</v>
      </c>
      <c r="BP9" s="1">
        <f t="shared" si="60"/>
        <v>0.47368421052631576</v>
      </c>
      <c r="BQ9" s="1">
        <f t="shared" si="116"/>
        <v>2.4996615270840929E-2</v>
      </c>
      <c r="BR9" s="1">
        <f t="shared" si="61"/>
        <v>726978</v>
      </c>
      <c r="BS9" s="1">
        <f t="shared" si="117"/>
        <v>344358</v>
      </c>
      <c r="BT9" s="1">
        <f t="shared" si="62"/>
        <v>330221197.89473689</v>
      </c>
      <c r="BU9" s="1">
        <f t="shared" si="118"/>
        <v>186.8748627881449</v>
      </c>
      <c r="BV9" s="1"/>
      <c r="BW9" s="1"/>
      <c r="BX9" s="1"/>
      <c r="BY9" s="1"/>
      <c r="BZ9">
        <f t="shared" si="7"/>
        <v>10610</v>
      </c>
      <c r="CA9">
        <f t="shared" si="8"/>
        <v>36.5</v>
      </c>
      <c r="CB9" s="1" t="s">
        <v>84</v>
      </c>
      <c r="CC9" s="1">
        <f>+SUM($E29:$E33)</f>
        <v>726978</v>
      </c>
      <c r="CD9" s="1">
        <f>+SUM(BZ29:BZ33)</f>
        <v>176771</v>
      </c>
      <c r="CE9" s="1">
        <f t="shared" si="63"/>
        <v>0.24315866504901112</v>
      </c>
      <c r="CF9" s="1">
        <f t="shared" si="119"/>
        <v>5.0313747113255502E-4</v>
      </c>
      <c r="CG9" s="1"/>
      <c r="CH9" s="1" t="s">
        <v>84</v>
      </c>
      <c r="CI9" s="1">
        <f>+SUM($E169:$E173)</f>
        <v>399</v>
      </c>
      <c r="CJ9" s="1">
        <f>+SUM(BZ169:BZ173)</f>
        <v>141</v>
      </c>
      <c r="CK9" s="1">
        <f t="shared" si="64"/>
        <v>0.35338345864661652</v>
      </c>
      <c r="CL9" s="1">
        <f t="shared" si="120"/>
        <v>2.3930956964924571E-2</v>
      </c>
      <c r="CM9" s="1">
        <f t="shared" si="65"/>
        <v>726978</v>
      </c>
      <c r="CN9" s="1">
        <f t="shared" si="121"/>
        <v>256902</v>
      </c>
      <c r="CO9" s="1">
        <f t="shared" si="66"/>
        <v>302665324.69172937</v>
      </c>
      <c r="CP9" s="1">
        <f t="shared" si="122"/>
        <v>97.020307354555442</v>
      </c>
      <c r="CQ9" s="1"/>
      <c r="CR9" s="1"/>
      <c r="CS9" s="1"/>
      <c r="CT9" s="1"/>
      <c r="CU9">
        <f t="shared" si="11"/>
        <v>10768</v>
      </c>
      <c r="CV9">
        <f t="shared" si="12"/>
        <v>37.1</v>
      </c>
      <c r="CW9" s="1" t="s">
        <v>84</v>
      </c>
      <c r="CX9" s="1">
        <f>+SUM($E29:$E33)</f>
        <v>726978</v>
      </c>
      <c r="CY9" s="1">
        <f>+SUM(CU29:CU33)</f>
        <v>117689</v>
      </c>
      <c r="CZ9" s="1">
        <f t="shared" si="67"/>
        <v>0.16188798010393712</v>
      </c>
      <c r="DA9" s="1">
        <f t="shared" si="123"/>
        <v>4.3201388228765035E-4</v>
      </c>
      <c r="DB9" s="1"/>
      <c r="DC9" s="1" t="s">
        <v>84</v>
      </c>
      <c r="DD9" s="1">
        <f>+SUM($E169:$E173)</f>
        <v>399</v>
      </c>
      <c r="DE9" s="1">
        <f>+SUM(CU169:CU173)</f>
        <v>71</v>
      </c>
      <c r="DF9" s="1">
        <f t="shared" si="68"/>
        <v>0.17794486215538846</v>
      </c>
      <c r="DG9" s="1">
        <f t="shared" si="124"/>
        <v>1.9147265206340185E-2</v>
      </c>
      <c r="DH9" s="1">
        <f t="shared" si="69"/>
        <v>726978</v>
      </c>
      <c r="DI9" s="1">
        <f t="shared" si="125"/>
        <v>129362</v>
      </c>
      <c r="DJ9" s="1">
        <f t="shared" si="70"/>
        <v>193756393.46365911</v>
      </c>
      <c r="DK9" s="1">
        <f t="shared" si="126"/>
        <v>64.593304061470917</v>
      </c>
      <c r="DL9" s="1"/>
      <c r="DM9" s="1"/>
      <c r="DN9" s="1"/>
      <c r="DO9" s="1"/>
      <c r="DP9">
        <f t="shared" si="15"/>
        <v>2391</v>
      </c>
      <c r="DQ9">
        <f t="shared" si="16"/>
        <v>8.3000000000000007</v>
      </c>
      <c r="DR9" s="1" t="s">
        <v>84</v>
      </c>
      <c r="DS9" s="1">
        <f>+SUM($E29:$E33)</f>
        <v>726978</v>
      </c>
      <c r="DT9" s="1">
        <f>+SUM(DP29:DP33)</f>
        <v>60043</v>
      </c>
      <c r="DU9" s="1">
        <f t="shared" si="71"/>
        <v>8.259259564938691E-2</v>
      </c>
      <c r="DV9" s="1">
        <f t="shared" si="127"/>
        <v>3.2284275431307305E-4</v>
      </c>
      <c r="DW9" s="1"/>
      <c r="DX9" s="1" t="s">
        <v>84</v>
      </c>
      <c r="DY9" s="1">
        <f>+SUM($E169:$E173)</f>
        <v>399</v>
      </c>
      <c r="DZ9" s="1">
        <f>+SUM(DP169:DP173)</f>
        <v>39</v>
      </c>
      <c r="EA9" s="1">
        <f t="shared" si="72"/>
        <v>9.7744360902255634E-2</v>
      </c>
      <c r="EB9" s="1">
        <f t="shared" si="128"/>
        <v>1.4867029746012993E-2</v>
      </c>
      <c r="EC9" s="1">
        <f t="shared" si="73"/>
        <v>726978</v>
      </c>
      <c r="ED9" s="1">
        <f t="shared" si="129"/>
        <v>71058</v>
      </c>
      <c r="EE9" s="1">
        <f t="shared" si="74"/>
        <v>116812940.75187969</v>
      </c>
      <c r="EF9" s="1">
        <f t="shared" si="130"/>
        <v>32.954445664105378</v>
      </c>
      <c r="EG9" s="1"/>
      <c r="EH9" s="1"/>
      <c r="EI9" s="1"/>
      <c r="EJ9" s="1"/>
      <c r="EK9">
        <f t="shared" si="19"/>
        <v>4960</v>
      </c>
      <c r="EL9">
        <f t="shared" si="20"/>
        <v>17.100000000000001</v>
      </c>
      <c r="EM9" s="1" t="s">
        <v>84</v>
      </c>
      <c r="EN9" s="1">
        <f>+SUM($E29:$E33)</f>
        <v>726978</v>
      </c>
      <c r="EO9" s="1">
        <f>+SUM(EK29:EK33)</f>
        <v>205147</v>
      </c>
      <c r="EP9" s="1">
        <f t="shared" si="75"/>
        <v>0.28219148309852565</v>
      </c>
      <c r="EQ9" s="1">
        <f t="shared" si="131"/>
        <v>5.2785619195450703E-4</v>
      </c>
      <c r="ER9" s="1"/>
      <c r="ES9" s="1" t="s">
        <v>84</v>
      </c>
      <c r="ET9" s="1">
        <f>+SUM($E169:$E173)</f>
        <v>399</v>
      </c>
      <c r="EU9" s="1">
        <f>+SUM(EK169:EK173)</f>
        <v>184</v>
      </c>
      <c r="EV9" s="1">
        <f t="shared" si="76"/>
        <v>0.46115288220551376</v>
      </c>
      <c r="EW9" s="1">
        <f t="shared" si="132"/>
        <v>2.4955644935224289E-2</v>
      </c>
      <c r="EX9" s="1">
        <f t="shared" si="77"/>
        <v>726978</v>
      </c>
      <c r="EY9" s="1">
        <f t="shared" si="133"/>
        <v>335248</v>
      </c>
      <c r="EZ9" s="1">
        <f t="shared" si="78"/>
        <v>329139596.59147871</v>
      </c>
      <c r="FA9" s="1">
        <f t="shared" si="134"/>
        <v>112.59440175631174</v>
      </c>
      <c r="FB9" s="1"/>
      <c r="FC9" s="1"/>
      <c r="FD9" s="1"/>
      <c r="FE9" s="1"/>
      <c r="FF9">
        <f t="shared" si="23"/>
        <v>10803</v>
      </c>
      <c r="FG9">
        <f t="shared" si="24"/>
        <v>37.200000000000003</v>
      </c>
      <c r="FH9" s="1" t="s">
        <v>84</v>
      </c>
      <c r="FI9" s="1">
        <f>+SUM($E29:$E33)</f>
        <v>726978</v>
      </c>
      <c r="FJ9" s="1">
        <f>+SUM(FF29:FF33)</f>
        <v>399963</v>
      </c>
      <c r="FK9" s="1">
        <f t="shared" si="79"/>
        <v>0.5501720822363263</v>
      </c>
      <c r="FL9" s="1">
        <f t="shared" si="135"/>
        <v>5.8346101490882316E-4</v>
      </c>
      <c r="FM9" s="1"/>
      <c r="FN9" s="1" t="s">
        <v>84</v>
      </c>
      <c r="FO9" s="1">
        <f>+SUM($E169:$E173)</f>
        <v>399</v>
      </c>
      <c r="FP9" s="1">
        <f>+SUM(FF169:FF173)</f>
        <v>142</v>
      </c>
      <c r="FQ9" s="1">
        <f t="shared" si="80"/>
        <v>0.35588972431077692</v>
      </c>
      <c r="FR9" s="1">
        <f t="shared" si="136"/>
        <v>2.396908140209154E-2</v>
      </c>
      <c r="FS9" s="1">
        <f t="shared" si="81"/>
        <v>726978</v>
      </c>
      <c r="FT9" s="1">
        <f t="shared" si="137"/>
        <v>258724</v>
      </c>
      <c r="FU9" s="1">
        <f t="shared" si="82"/>
        <v>303630445.85463655</v>
      </c>
      <c r="FV9" s="1">
        <f t="shared" si="138"/>
        <v>219.5186608122942</v>
      </c>
      <c r="FW9" s="1"/>
      <c r="FX9" s="1"/>
      <c r="FY9" s="1"/>
      <c r="FZ9" s="1"/>
      <c r="GA9">
        <f t="shared" si="27"/>
        <v>3612</v>
      </c>
      <c r="GB9">
        <f t="shared" si="28"/>
        <v>12.5</v>
      </c>
      <c r="GC9" s="1" t="s">
        <v>84</v>
      </c>
      <c r="GD9" s="1">
        <f>+SUM($E29:$E33)</f>
        <v>726978</v>
      </c>
      <c r="GE9" s="1">
        <f>+SUM(GA29:GA33)</f>
        <v>90977</v>
      </c>
      <c r="GF9" s="1">
        <f t="shared" si="83"/>
        <v>0.12514408964232757</v>
      </c>
      <c r="GG9" s="1">
        <f t="shared" si="139"/>
        <v>3.8807244122089889E-4</v>
      </c>
      <c r="GH9" s="1"/>
      <c r="GI9" s="1" t="s">
        <v>84</v>
      </c>
      <c r="GJ9" s="1">
        <f>+SUM($E169:$E173)</f>
        <v>399</v>
      </c>
      <c r="GK9" s="1">
        <f>+SUM(GA169:GA173)</f>
        <v>79</v>
      </c>
      <c r="GL9" s="1">
        <f t="shared" si="84"/>
        <v>0.19799498746867167</v>
      </c>
      <c r="GM9" s="1">
        <f t="shared" si="140"/>
        <v>1.9949370277054061E-2</v>
      </c>
      <c r="GN9" s="1">
        <f t="shared" si="85"/>
        <v>726978</v>
      </c>
      <c r="GO9" s="1">
        <f t="shared" si="141"/>
        <v>143938</v>
      </c>
      <c r="GP9" s="1">
        <f t="shared" si="86"/>
        <v>210329853.43358395</v>
      </c>
      <c r="GQ9" s="1">
        <f t="shared" si="142"/>
        <v>49.932491767288695</v>
      </c>
      <c r="GR9" s="1"/>
      <c r="GS9" s="1"/>
      <c r="GT9" s="1"/>
      <c r="GU9" s="1"/>
      <c r="GV9">
        <f t="shared" si="31"/>
        <v>8139</v>
      </c>
      <c r="GW9">
        <f t="shared" si="32"/>
        <v>28</v>
      </c>
      <c r="GX9" s="1" t="s">
        <v>84</v>
      </c>
      <c r="GY9" s="1">
        <f>+SUM($E29:$E33)</f>
        <v>726978</v>
      </c>
      <c r="GZ9" s="1">
        <f>+SUM(GV29:GV33)</f>
        <v>378954</v>
      </c>
      <c r="HA9" s="1">
        <f t="shared" si="87"/>
        <v>0.52127299588158105</v>
      </c>
      <c r="HB9" s="1">
        <f t="shared" si="143"/>
        <v>5.8588980696967752E-4</v>
      </c>
      <c r="HC9" s="1"/>
      <c r="HD9" s="1" t="s">
        <v>84</v>
      </c>
      <c r="HE9" s="1">
        <f>+SUM($E169:$E173)</f>
        <v>399</v>
      </c>
      <c r="HF9" s="1">
        <f>+SUM(GV169:GV173)</f>
        <v>171</v>
      </c>
      <c r="HG9" s="1">
        <f t="shared" si="88"/>
        <v>0.42857142857142855</v>
      </c>
      <c r="HH9" s="1">
        <f t="shared" si="144"/>
        <v>2.4774570557831999E-2</v>
      </c>
      <c r="HI9" s="1">
        <f t="shared" si="89"/>
        <v>726978</v>
      </c>
      <c r="HJ9" s="1">
        <f t="shared" si="145"/>
        <v>311562</v>
      </c>
      <c r="HK9" s="1">
        <f t="shared" si="90"/>
        <v>324380550.85714281</v>
      </c>
      <c r="HL9" s="1">
        <f t="shared" si="146"/>
        <v>207.98792535675085</v>
      </c>
      <c r="HM9" s="1"/>
      <c r="HN9" s="1"/>
      <c r="HO9" s="1"/>
      <c r="HP9" s="1"/>
      <c r="HQ9">
        <f t="shared" si="35"/>
        <v>5417</v>
      </c>
      <c r="HR9">
        <f t="shared" si="36"/>
        <v>18.7</v>
      </c>
      <c r="HS9" s="1" t="s">
        <v>84</v>
      </c>
      <c r="HT9" s="1">
        <f>+SUM($E29:$E33)</f>
        <v>726978</v>
      </c>
      <c r="HU9" s="1">
        <f>+SUM(HQ29:HQ33)</f>
        <v>170034</v>
      </c>
      <c r="HV9" s="1">
        <f t="shared" si="91"/>
        <v>0.23389153454437411</v>
      </c>
      <c r="HW9" s="1">
        <f t="shared" si="147"/>
        <v>4.9646855668730825E-4</v>
      </c>
      <c r="HX9" s="1"/>
      <c r="HY9" s="1" t="s">
        <v>84</v>
      </c>
      <c r="HZ9" s="1">
        <f>+SUM($E169:$E173)</f>
        <v>399</v>
      </c>
      <c r="IA9" s="1">
        <f>+SUM(HQ169:HQ173)</f>
        <v>116</v>
      </c>
      <c r="IB9" s="1">
        <f t="shared" si="92"/>
        <v>0.2907268170426065</v>
      </c>
      <c r="IC9" s="1">
        <f t="shared" si="148"/>
        <v>2.2733320189852142E-2</v>
      </c>
      <c r="ID9" s="1">
        <f t="shared" si="93"/>
        <v>726978</v>
      </c>
      <c r="IE9" s="1">
        <f t="shared" si="149"/>
        <v>211352</v>
      </c>
      <c r="IF9" s="1">
        <f t="shared" si="94"/>
        <v>273129289.10275686</v>
      </c>
      <c r="IG9" s="1">
        <f t="shared" si="150"/>
        <v>93.322722283205266</v>
      </c>
      <c r="IH9" s="1"/>
      <c r="II9" s="1"/>
      <c r="IJ9" s="1"/>
      <c r="IK9" s="1"/>
      <c r="IL9">
        <f t="shared" si="39"/>
        <v>12098</v>
      </c>
      <c r="IM9">
        <f t="shared" si="40"/>
        <v>41.7</v>
      </c>
      <c r="IN9" s="1" t="s">
        <v>84</v>
      </c>
      <c r="IO9" s="1">
        <f>+SUM($E29:$E33)</f>
        <v>726978</v>
      </c>
      <c r="IP9" s="1">
        <f>+SUM(IL29:IL33)</f>
        <v>352461</v>
      </c>
      <c r="IQ9" s="1">
        <f t="shared" si="95"/>
        <v>0.48483035250035078</v>
      </c>
      <c r="IR9" s="1">
        <f t="shared" si="151"/>
        <v>5.8615085119208916E-4</v>
      </c>
      <c r="IS9" s="1"/>
      <c r="IT9" s="1" t="s">
        <v>84</v>
      </c>
      <c r="IU9" s="1">
        <f>+SUM($E169:$E173)</f>
        <v>399</v>
      </c>
      <c r="IV9" s="1">
        <f>+SUM(IL169:IL173)</f>
        <v>244</v>
      </c>
      <c r="IW9" s="1">
        <f t="shared" si="96"/>
        <v>0.61152882205513781</v>
      </c>
      <c r="IX9" s="1">
        <f t="shared" si="152"/>
        <v>2.4400651304580023E-2</v>
      </c>
      <c r="IY9" s="1">
        <f t="shared" si="97"/>
        <v>726978</v>
      </c>
      <c r="IZ9" s="1">
        <f t="shared" si="153"/>
        <v>444568</v>
      </c>
      <c r="JA9" s="1">
        <f t="shared" si="98"/>
        <v>314662779.14786971</v>
      </c>
      <c r="JB9" s="1">
        <f t="shared" si="154"/>
        <v>193.44731064763997</v>
      </c>
      <c r="JC9" s="1"/>
      <c r="JD9" s="1"/>
      <c r="JE9" s="1"/>
      <c r="JF9" s="1"/>
      <c r="JG9">
        <f t="shared" si="43"/>
        <v>83</v>
      </c>
      <c r="JH9">
        <f t="shared" si="44"/>
        <v>0.30000000000000004</v>
      </c>
      <c r="JI9" s="1" t="s">
        <v>84</v>
      </c>
      <c r="JJ9" s="1">
        <f>+SUM($E29:$E33)</f>
        <v>726978</v>
      </c>
      <c r="JK9" s="1">
        <f>+SUM(JG29:JG33)</f>
        <v>11048</v>
      </c>
      <c r="JL9" s="1">
        <f t="shared" si="99"/>
        <v>1.5197158648542321E-2</v>
      </c>
      <c r="JM9" s="1">
        <f t="shared" si="155"/>
        <v>1.4348126961426097E-4</v>
      </c>
      <c r="JN9" s="1"/>
      <c r="JO9" s="1" t="s">
        <v>84</v>
      </c>
      <c r="JP9" s="1">
        <f>+SUM($E169:$E173)</f>
        <v>399</v>
      </c>
      <c r="JQ9" s="1">
        <f>+SUM(JG169:JG173)</f>
        <v>6</v>
      </c>
      <c r="JR9" s="1">
        <f t="shared" si="100"/>
        <v>1.5037593984962405E-2</v>
      </c>
      <c r="JS9" s="1">
        <f t="shared" si="156"/>
        <v>6.0927387556110497E-3</v>
      </c>
      <c r="JT9" s="1">
        <f t="shared" si="101"/>
        <v>726978</v>
      </c>
      <c r="JU9" s="1">
        <f t="shared" si="157"/>
        <v>10932</v>
      </c>
      <c r="JV9" s="1">
        <f t="shared" si="102"/>
        <v>19618583.639097746</v>
      </c>
      <c r="JW9" s="1">
        <f t="shared" si="158"/>
        <v>6.0636663007683858</v>
      </c>
      <c r="JX9" s="1"/>
      <c r="JY9" s="1"/>
      <c r="JZ9" s="1"/>
      <c r="KA9" s="1"/>
      <c r="KB9">
        <f t="shared" si="47"/>
        <v>2510</v>
      </c>
      <c r="KC9">
        <f t="shared" si="48"/>
        <v>8.7000000000000011</v>
      </c>
      <c r="KD9" s="1" t="s">
        <v>84</v>
      </c>
      <c r="KE9" s="1">
        <f>+SUM($E29:$E33)</f>
        <v>726978</v>
      </c>
      <c r="KF9" s="1">
        <f>+SUM(KB29:KB33)</f>
        <v>123952</v>
      </c>
      <c r="KG9" s="1">
        <f t="shared" si="103"/>
        <v>0.17050309637980793</v>
      </c>
      <c r="KH9" s="1">
        <f t="shared" si="159"/>
        <v>4.4107544971303507E-4</v>
      </c>
      <c r="KI9" s="1"/>
      <c r="KJ9" s="1" t="s">
        <v>84</v>
      </c>
      <c r="KK9" s="1">
        <f>+SUM($E169:$E173)</f>
        <v>399</v>
      </c>
      <c r="KL9" s="1">
        <f>+SUM(KB169:KB173)</f>
        <v>15</v>
      </c>
      <c r="KM9" s="1">
        <f t="shared" si="104"/>
        <v>3.7593984962406013E-2</v>
      </c>
      <c r="KN9" s="1">
        <f t="shared" si="160"/>
        <v>9.5225201031774957E-3</v>
      </c>
      <c r="KO9" s="1">
        <f t="shared" si="105"/>
        <v>726978</v>
      </c>
      <c r="KP9" s="1">
        <f t="shared" si="161"/>
        <v>27330</v>
      </c>
      <c r="KQ9" s="1">
        <f t="shared" si="106"/>
        <v>47923257.744360901</v>
      </c>
      <c r="KR9" s="1">
        <f t="shared" si="162"/>
        <v>68.030735455543365</v>
      </c>
      <c r="KS9" s="1"/>
      <c r="KT9" s="1"/>
      <c r="KU9" s="1"/>
      <c r="KV9" s="1"/>
      <c r="KW9">
        <f t="shared" si="51"/>
        <v>4316</v>
      </c>
      <c r="KX9">
        <f t="shared" si="52"/>
        <v>14.9</v>
      </c>
      <c r="KY9" s="1" t="s">
        <v>84</v>
      </c>
      <c r="KZ9" s="1">
        <f>+SUM($E29:$E33)</f>
        <v>726978</v>
      </c>
      <c r="LA9" s="1">
        <f>+SUM(KW29:KW33)</f>
        <v>89746</v>
      </c>
      <c r="LB9" s="1">
        <f t="shared" si="107"/>
        <v>0.12345077842795793</v>
      </c>
      <c r="LC9" s="1">
        <f t="shared" si="163"/>
        <v>3.8581084951145271E-4</v>
      </c>
      <c r="LD9" s="1"/>
      <c r="LE9" s="1" t="s">
        <v>84</v>
      </c>
      <c r="LF9" s="1">
        <f>+SUM($E169:$E173)</f>
        <v>399</v>
      </c>
      <c r="LG9" s="1">
        <f>+SUM(KW169:KW173)</f>
        <v>2</v>
      </c>
      <c r="LH9" s="1">
        <f t="shared" si="108"/>
        <v>5.0125313283208017E-3</v>
      </c>
      <c r="LI9" s="1">
        <f t="shared" si="164"/>
        <v>3.5355005381340807E-3</v>
      </c>
      <c r="LJ9" s="1">
        <f t="shared" si="109"/>
        <v>726978</v>
      </c>
      <c r="LK9" s="1">
        <f t="shared" si="165"/>
        <v>3644</v>
      </c>
      <c r="LL9" s="1">
        <f t="shared" si="110"/>
        <v>6606087.9598997487</v>
      </c>
      <c r="LM9" s="1">
        <f t="shared" si="166"/>
        <v>49.256860592755217</v>
      </c>
      <c r="LN9" s="1"/>
      <c r="LO9" s="1"/>
      <c r="LP9" s="1"/>
      <c r="LQ9" s="1"/>
    </row>
    <row r="10" spans="1:329" x14ac:dyDescent="0.15">
      <c r="A10" s="51" t="s">
        <v>39</v>
      </c>
      <c r="B10" s="51" t="s">
        <v>40</v>
      </c>
      <c r="C10" s="51">
        <v>46</v>
      </c>
      <c r="D10" s="51" t="s">
        <v>41</v>
      </c>
      <c r="E10" s="52">
        <v>21208</v>
      </c>
      <c r="F10" s="52">
        <v>7811</v>
      </c>
      <c r="G10" s="51">
        <v>36.9</v>
      </c>
      <c r="H10" s="52">
        <v>9003</v>
      </c>
      <c r="I10" s="51">
        <v>42.5</v>
      </c>
      <c r="J10" s="52">
        <v>6743</v>
      </c>
      <c r="K10" s="51">
        <v>31.8</v>
      </c>
      <c r="L10" s="52">
        <v>7763</v>
      </c>
      <c r="M10" s="51">
        <v>36.700000000000003</v>
      </c>
      <c r="N10" s="52">
        <v>2110</v>
      </c>
      <c r="O10" s="51">
        <v>10</v>
      </c>
      <c r="P10" s="52">
        <v>3769</v>
      </c>
      <c r="Q10" s="51">
        <v>17.8</v>
      </c>
      <c r="R10" s="52">
        <v>6672</v>
      </c>
      <c r="S10" s="51">
        <v>31.5</v>
      </c>
      <c r="T10" s="52">
        <v>3560</v>
      </c>
      <c r="U10" s="51">
        <v>16.8</v>
      </c>
      <c r="V10" s="52">
        <v>5841</v>
      </c>
      <c r="W10" s="51">
        <v>27.6</v>
      </c>
      <c r="X10" s="52">
        <v>6010</v>
      </c>
      <c r="Y10" s="51">
        <v>28.400000000000002</v>
      </c>
      <c r="Z10" s="52">
        <v>10938</v>
      </c>
      <c r="AA10" s="51">
        <v>51.6</v>
      </c>
      <c r="AB10" s="52">
        <v>77</v>
      </c>
      <c r="AC10" s="51">
        <v>0.4</v>
      </c>
      <c r="AD10" s="52">
        <v>2415</v>
      </c>
      <c r="AE10" s="51">
        <v>11.4</v>
      </c>
      <c r="AF10" s="52">
        <v>2916</v>
      </c>
      <c r="AG10" s="51">
        <v>13.8</v>
      </c>
      <c r="AI10" s="43"/>
      <c r="AJ10">
        <f t="shared" si="0"/>
        <v>7811</v>
      </c>
      <c r="AK10">
        <f t="shared" si="1"/>
        <v>36.9</v>
      </c>
      <c r="AL10" s="1" t="s">
        <v>85</v>
      </c>
      <c r="AM10" s="1">
        <f>+SUM($E34:$E38)</f>
        <v>718142</v>
      </c>
      <c r="AN10" s="1">
        <f>+SUM(AJ34:AJ38)</f>
        <v>186714</v>
      </c>
      <c r="AO10" s="1">
        <f t="shared" si="55"/>
        <v>0.25999593395178111</v>
      </c>
      <c r="AP10" s="1">
        <f t="shared" si="111"/>
        <v>5.1760107262776634E-4</v>
      </c>
      <c r="AQ10" s="1"/>
      <c r="AR10" s="1" t="s">
        <v>85</v>
      </c>
      <c r="AS10" s="1">
        <f>+SUM($E174:$E178)</f>
        <v>517</v>
      </c>
      <c r="AT10" s="1">
        <f>+SUM(AJ174:AJ178)</f>
        <v>116</v>
      </c>
      <c r="AU10" s="1">
        <f t="shared" si="56"/>
        <v>0.22437137330754353</v>
      </c>
      <c r="AV10" s="1">
        <f t="shared" si="112"/>
        <v>1.8347012898484526E-2</v>
      </c>
      <c r="AW10" s="1">
        <f t="shared" si="57"/>
        <v>718142</v>
      </c>
      <c r="AX10" s="1">
        <f t="shared" si="113"/>
        <v>161130.50676982594</v>
      </c>
      <c r="AY10" s="1">
        <f t="shared" si="58"/>
        <v>173600665.726877</v>
      </c>
      <c r="AZ10" s="1">
        <f t="shared" si="114"/>
        <v>134.41789785307083</v>
      </c>
      <c r="BA10" s="1"/>
      <c r="BB10" s="1"/>
      <c r="BC10" s="1"/>
      <c r="BD10" s="1"/>
      <c r="BE10">
        <f t="shared" si="3"/>
        <v>9003</v>
      </c>
      <c r="BF10">
        <f t="shared" si="4"/>
        <v>42.5</v>
      </c>
      <c r="BG10" s="1" t="s">
        <v>85</v>
      </c>
      <c r="BH10" s="1">
        <f>+SUM($E34:$E38)</f>
        <v>718142</v>
      </c>
      <c r="BI10" s="1">
        <f>+SUM(BE34:BE38)</f>
        <v>366574</v>
      </c>
      <c r="BJ10" s="1">
        <f t="shared" si="59"/>
        <v>0.51044779444733768</v>
      </c>
      <c r="BK10" s="1">
        <f t="shared" si="115"/>
        <v>5.8988860670554507E-4</v>
      </c>
      <c r="BL10" s="1"/>
      <c r="BM10" s="1" t="s">
        <v>85</v>
      </c>
      <c r="BN10" s="1">
        <f>+SUM($E174:$E178)</f>
        <v>517</v>
      </c>
      <c r="BO10" s="1">
        <f>+SUM(BE174:BE178)</f>
        <v>210</v>
      </c>
      <c r="BP10" s="1">
        <f t="shared" si="60"/>
        <v>0.40618955512572535</v>
      </c>
      <c r="BQ10" s="1">
        <f t="shared" si="116"/>
        <v>2.1599466306918228E-2</v>
      </c>
      <c r="BR10" s="1">
        <f t="shared" si="61"/>
        <v>718142</v>
      </c>
      <c r="BS10" s="1">
        <f t="shared" si="117"/>
        <v>291701.77949709864</v>
      </c>
      <c r="BT10" s="1">
        <f t="shared" si="62"/>
        <v>240606133.79077655</v>
      </c>
      <c r="BU10" s="1">
        <f t="shared" si="118"/>
        <v>263.90150972927358</v>
      </c>
      <c r="BV10" s="1"/>
      <c r="BW10" s="1"/>
      <c r="BX10" s="1"/>
      <c r="BY10" s="1"/>
      <c r="BZ10">
        <f t="shared" si="7"/>
        <v>6743</v>
      </c>
      <c r="CA10">
        <f t="shared" si="8"/>
        <v>31.8</v>
      </c>
      <c r="CB10" s="1" t="s">
        <v>85</v>
      </c>
      <c r="CC10" s="1">
        <f>+SUM($E34:$E38)</f>
        <v>718142</v>
      </c>
      <c r="CD10" s="1">
        <f>+SUM(BZ34:BZ38)</f>
        <v>208031</v>
      </c>
      <c r="CE10" s="1">
        <f t="shared" si="63"/>
        <v>0.28967947843184216</v>
      </c>
      <c r="CF10" s="1">
        <f t="shared" si="119"/>
        <v>5.3527983430551741E-4</v>
      </c>
      <c r="CG10" s="1"/>
      <c r="CH10" s="1" t="s">
        <v>85</v>
      </c>
      <c r="CI10" s="1">
        <f>+SUM($E174:$E178)</f>
        <v>517</v>
      </c>
      <c r="CJ10" s="1">
        <f>+SUM(BZ174:BZ178)</f>
        <v>109</v>
      </c>
      <c r="CK10" s="1">
        <f t="shared" si="64"/>
        <v>0.21083172147001933</v>
      </c>
      <c r="CL10" s="1">
        <f t="shared" si="120"/>
        <v>1.7939383572555218E-2</v>
      </c>
      <c r="CM10" s="1">
        <f t="shared" si="65"/>
        <v>718142</v>
      </c>
      <c r="CN10" s="1">
        <f t="shared" si="121"/>
        <v>151407.11411992263</v>
      </c>
      <c r="CO10" s="1">
        <f t="shared" si="66"/>
        <v>165972327.93459612</v>
      </c>
      <c r="CP10" s="1">
        <f t="shared" si="122"/>
        <v>149.76429034926241</v>
      </c>
      <c r="CQ10" s="1"/>
      <c r="CR10" s="1"/>
      <c r="CS10" s="1"/>
      <c r="CT10" s="1"/>
      <c r="CU10">
        <f t="shared" si="11"/>
        <v>7763</v>
      </c>
      <c r="CV10">
        <f t="shared" si="12"/>
        <v>36.700000000000003</v>
      </c>
      <c r="CW10" s="1" t="s">
        <v>85</v>
      </c>
      <c r="CX10" s="1">
        <f>+SUM($E34:$E38)</f>
        <v>718142</v>
      </c>
      <c r="CY10" s="1">
        <f>+SUM(CU34:CU38)</f>
        <v>102240</v>
      </c>
      <c r="CZ10" s="1">
        <f t="shared" si="67"/>
        <v>0.14236738695132717</v>
      </c>
      <c r="DA10" s="1">
        <f t="shared" si="123"/>
        <v>4.1233550980960523E-4</v>
      </c>
      <c r="DB10" s="1"/>
      <c r="DC10" s="1" t="s">
        <v>85</v>
      </c>
      <c r="DD10" s="1">
        <f>+SUM($E174:$E178)</f>
        <v>517</v>
      </c>
      <c r="DE10" s="1">
        <f>+SUM(CU174:CU178)</f>
        <v>67</v>
      </c>
      <c r="DF10" s="1">
        <f t="shared" si="68"/>
        <v>0.12959381044487428</v>
      </c>
      <c r="DG10" s="1">
        <f t="shared" si="124"/>
        <v>1.4770930122090072E-2</v>
      </c>
      <c r="DH10" s="1">
        <f t="shared" si="69"/>
        <v>718142</v>
      </c>
      <c r="DI10" s="1">
        <f t="shared" si="125"/>
        <v>93066.758220502903</v>
      </c>
      <c r="DJ10" s="1">
        <f t="shared" si="70"/>
        <v>112521714.4996419</v>
      </c>
      <c r="DK10" s="1">
        <f t="shared" si="126"/>
        <v>73.603939053836143</v>
      </c>
      <c r="DL10" s="1"/>
      <c r="DM10" s="1"/>
      <c r="DN10" s="1"/>
      <c r="DO10" s="1"/>
      <c r="DP10">
        <f t="shared" si="15"/>
        <v>2110</v>
      </c>
      <c r="DQ10">
        <f t="shared" si="16"/>
        <v>10</v>
      </c>
      <c r="DR10" s="1" t="s">
        <v>85</v>
      </c>
      <c r="DS10" s="1">
        <f>+SUM($E34:$E38)</f>
        <v>718142</v>
      </c>
      <c r="DT10" s="1">
        <f>+SUM(DP34:DP38)</f>
        <v>75158</v>
      </c>
      <c r="DU10" s="1">
        <f t="shared" si="71"/>
        <v>0.10465618220351963</v>
      </c>
      <c r="DV10" s="1">
        <f t="shared" si="127"/>
        <v>3.6122034253989444E-4</v>
      </c>
      <c r="DW10" s="1"/>
      <c r="DX10" s="1" t="s">
        <v>85</v>
      </c>
      <c r="DY10" s="1">
        <f>+SUM($E174:$E178)</f>
        <v>517</v>
      </c>
      <c r="DZ10" s="1">
        <f>+SUM(DP174:DP178)</f>
        <v>40</v>
      </c>
      <c r="EA10" s="1">
        <f t="shared" si="72"/>
        <v>7.7369439071566737E-2</v>
      </c>
      <c r="EB10" s="1">
        <f t="shared" si="128"/>
        <v>1.1750419472270306E-2</v>
      </c>
      <c r="EC10" s="1">
        <f t="shared" si="73"/>
        <v>718142</v>
      </c>
      <c r="ED10" s="1">
        <f t="shared" si="129"/>
        <v>55562.243713733078</v>
      </c>
      <c r="EE10" s="1">
        <f t="shared" si="74"/>
        <v>71207771.563952461</v>
      </c>
      <c r="EF10" s="1">
        <f t="shared" si="130"/>
        <v>54.107246199219652</v>
      </c>
      <c r="EG10" s="1"/>
      <c r="EH10" s="1"/>
      <c r="EI10" s="1"/>
      <c r="EJ10" s="1"/>
      <c r="EK10">
        <f t="shared" si="19"/>
        <v>3769</v>
      </c>
      <c r="EL10">
        <f t="shared" si="20"/>
        <v>17.8</v>
      </c>
      <c r="EM10" s="1" t="s">
        <v>85</v>
      </c>
      <c r="EN10" s="1">
        <f>+SUM($E34:$E38)</f>
        <v>718142</v>
      </c>
      <c r="EO10" s="1">
        <f>+SUM(EK34:EK38)</f>
        <v>228053</v>
      </c>
      <c r="EP10" s="1">
        <f t="shared" si="75"/>
        <v>0.3175597583764771</v>
      </c>
      <c r="EQ10" s="1">
        <f t="shared" si="131"/>
        <v>5.4933830357113884E-4</v>
      </c>
      <c r="ER10" s="1"/>
      <c r="ES10" s="1" t="s">
        <v>85</v>
      </c>
      <c r="ET10" s="1">
        <f>+SUM($E174:$E178)</f>
        <v>517</v>
      </c>
      <c r="EU10" s="1">
        <f>+SUM(EK174:EK178)</f>
        <v>183</v>
      </c>
      <c r="EV10" s="1">
        <f t="shared" si="76"/>
        <v>0.35396518375241781</v>
      </c>
      <c r="EW10" s="1">
        <f t="shared" si="132"/>
        <v>2.1031147226495833E-2</v>
      </c>
      <c r="EX10" s="1">
        <f t="shared" si="77"/>
        <v>718142</v>
      </c>
      <c r="EY10" s="1">
        <f t="shared" si="133"/>
        <v>254197.26499032884</v>
      </c>
      <c r="EZ10" s="1">
        <f t="shared" si="78"/>
        <v>228111185.19559243</v>
      </c>
      <c r="FA10" s="1">
        <f t="shared" si="134"/>
        <v>164.17839508063867</v>
      </c>
      <c r="FB10" s="1"/>
      <c r="FC10" s="1"/>
      <c r="FD10" s="1"/>
      <c r="FE10" s="1"/>
      <c r="FF10">
        <f t="shared" si="23"/>
        <v>6672</v>
      </c>
      <c r="FG10">
        <f t="shared" si="24"/>
        <v>31.5</v>
      </c>
      <c r="FH10" s="1" t="s">
        <v>85</v>
      </c>
      <c r="FI10" s="1">
        <f>+SUM($E34:$E38)</f>
        <v>718142</v>
      </c>
      <c r="FJ10" s="1">
        <f>+SUM(FF34:FF38)</f>
        <v>430842</v>
      </c>
      <c r="FK10" s="1">
        <f t="shared" si="79"/>
        <v>0.59993984476607687</v>
      </c>
      <c r="FL10" s="1">
        <f t="shared" si="135"/>
        <v>5.7811114156154165E-4</v>
      </c>
      <c r="FM10" s="1"/>
      <c r="FN10" s="1" t="s">
        <v>85</v>
      </c>
      <c r="FO10" s="1">
        <f>+SUM($E174:$E178)</f>
        <v>517</v>
      </c>
      <c r="FP10" s="1">
        <f>+SUM(FF174:FF178)</f>
        <v>192</v>
      </c>
      <c r="FQ10" s="1">
        <f t="shared" si="80"/>
        <v>0.37137330754352033</v>
      </c>
      <c r="FR10" s="1">
        <f t="shared" si="136"/>
        <v>2.1249879917180615E-2</v>
      </c>
      <c r="FS10" s="1">
        <f t="shared" si="81"/>
        <v>718142</v>
      </c>
      <c r="FT10" s="1">
        <f t="shared" si="137"/>
        <v>266698.76982591877</v>
      </c>
      <c r="FU10" s="1">
        <f t="shared" si="82"/>
        <v>232880762.34751746</v>
      </c>
      <c r="FV10" s="1">
        <f t="shared" si="138"/>
        <v>310.16889974406172</v>
      </c>
      <c r="FW10" s="1"/>
      <c r="FX10" s="1"/>
      <c r="FY10" s="1"/>
      <c r="FZ10" s="1"/>
      <c r="GA10">
        <f t="shared" si="27"/>
        <v>3560</v>
      </c>
      <c r="GB10">
        <f t="shared" si="28"/>
        <v>16.8</v>
      </c>
      <c r="GC10" s="1" t="s">
        <v>85</v>
      </c>
      <c r="GD10" s="1">
        <f>+SUM($E34:$E38)</f>
        <v>718142</v>
      </c>
      <c r="GE10" s="1">
        <f>+SUM(GA34:GA38)</f>
        <v>90241</v>
      </c>
      <c r="GF10" s="1">
        <f t="shared" si="83"/>
        <v>0.12565899223273391</v>
      </c>
      <c r="GG10" s="1">
        <f t="shared" si="139"/>
        <v>3.9113983363839235E-4</v>
      </c>
      <c r="GH10" s="1"/>
      <c r="GI10" s="1" t="s">
        <v>85</v>
      </c>
      <c r="GJ10" s="1">
        <f>+SUM($E174:$E178)</f>
        <v>517</v>
      </c>
      <c r="GK10" s="1">
        <f>+SUM(GA174:GA178)</f>
        <v>65</v>
      </c>
      <c r="GL10" s="1">
        <f t="shared" si="84"/>
        <v>0.12572533849129594</v>
      </c>
      <c r="GM10" s="1">
        <f t="shared" si="140"/>
        <v>1.4581093038002067E-2</v>
      </c>
      <c r="GN10" s="1">
        <f t="shared" si="85"/>
        <v>718142</v>
      </c>
      <c r="GO10" s="1">
        <f t="shared" si="141"/>
        <v>90288.646034816251</v>
      </c>
      <c r="GP10" s="1">
        <f t="shared" si="86"/>
        <v>109648025.6052895</v>
      </c>
      <c r="GQ10" s="1">
        <f t="shared" si="142"/>
        <v>64.965698984323438</v>
      </c>
      <c r="GR10" s="1"/>
      <c r="GS10" s="1"/>
      <c r="GT10" s="1"/>
      <c r="GU10" s="1"/>
      <c r="GV10">
        <f t="shared" si="31"/>
        <v>5841</v>
      </c>
      <c r="GW10">
        <f t="shared" si="32"/>
        <v>27.6</v>
      </c>
      <c r="GX10" s="1" t="s">
        <v>85</v>
      </c>
      <c r="GY10" s="1">
        <f>+SUM($E34:$E38)</f>
        <v>718142</v>
      </c>
      <c r="GZ10" s="1">
        <f>+SUM(GV34:GV38)</f>
        <v>385559</v>
      </c>
      <c r="HA10" s="1">
        <f t="shared" si="87"/>
        <v>0.53688407028136498</v>
      </c>
      <c r="HB10" s="1">
        <f t="shared" si="143"/>
        <v>5.8840987888766937E-4</v>
      </c>
      <c r="HC10" s="1"/>
      <c r="HD10" s="1" t="s">
        <v>85</v>
      </c>
      <c r="HE10" s="1">
        <f>+SUM($E174:$E178)</f>
        <v>517</v>
      </c>
      <c r="HF10" s="1">
        <f>+SUM(GV174:GV178)</f>
        <v>188</v>
      </c>
      <c r="HG10" s="1">
        <f t="shared" si="88"/>
        <v>0.36363636363636365</v>
      </c>
      <c r="HH10" s="1">
        <f t="shared" si="144"/>
        <v>2.1156365384483955E-2</v>
      </c>
      <c r="HI10" s="1">
        <f t="shared" si="89"/>
        <v>718142</v>
      </c>
      <c r="HJ10" s="1">
        <f t="shared" si="145"/>
        <v>261142.54545454547</v>
      </c>
      <c r="HK10" s="1">
        <f t="shared" si="90"/>
        <v>230835591.54997841</v>
      </c>
      <c r="HL10" s="1">
        <f t="shared" si="146"/>
        <v>277.56906433546567</v>
      </c>
      <c r="HM10" s="1"/>
      <c r="HN10" s="1"/>
      <c r="HO10" s="1"/>
      <c r="HP10" s="1"/>
      <c r="HQ10">
        <f t="shared" si="35"/>
        <v>6010</v>
      </c>
      <c r="HR10">
        <f t="shared" si="36"/>
        <v>28.400000000000002</v>
      </c>
      <c r="HS10" s="1" t="s">
        <v>85</v>
      </c>
      <c r="HT10" s="1">
        <f>+SUM($E34:$E38)</f>
        <v>718142</v>
      </c>
      <c r="HU10" s="1">
        <f>+SUM(HQ34:HQ38)</f>
        <v>132289</v>
      </c>
      <c r="HV10" s="1">
        <f t="shared" si="91"/>
        <v>0.18421008658454735</v>
      </c>
      <c r="HW10" s="1">
        <f t="shared" si="147"/>
        <v>4.5744691762335818E-4</v>
      </c>
      <c r="HX10" s="1"/>
      <c r="HY10" s="1" t="s">
        <v>85</v>
      </c>
      <c r="HZ10" s="1">
        <f>+SUM($E174:$E178)</f>
        <v>517</v>
      </c>
      <c r="IA10" s="1">
        <f>+SUM(HQ174:HQ178)</f>
        <v>95</v>
      </c>
      <c r="IB10" s="1">
        <f t="shared" si="92"/>
        <v>0.18375241779497098</v>
      </c>
      <c r="IC10" s="1">
        <f t="shared" si="148"/>
        <v>1.7032649654539971E-2</v>
      </c>
      <c r="ID10" s="1">
        <f t="shared" si="93"/>
        <v>718142</v>
      </c>
      <c r="IE10" s="1">
        <f t="shared" si="149"/>
        <v>131960.32882011606</v>
      </c>
      <c r="IF10" s="1">
        <f t="shared" si="94"/>
        <v>149618425.68128169</v>
      </c>
      <c r="IG10" s="1">
        <f t="shared" si="150"/>
        <v>95.236614764210984</v>
      </c>
      <c r="IH10" s="1"/>
      <c r="II10" s="1"/>
      <c r="IJ10" s="1"/>
      <c r="IK10" s="1"/>
      <c r="IL10">
        <f t="shared" si="39"/>
        <v>10938</v>
      </c>
      <c r="IM10">
        <f t="shared" si="40"/>
        <v>51.6</v>
      </c>
      <c r="IN10" s="1" t="s">
        <v>85</v>
      </c>
      <c r="IO10" s="1">
        <f>+SUM($E34:$E38)</f>
        <v>718142</v>
      </c>
      <c r="IP10" s="1">
        <f>+SUM(IL34:IL38)</f>
        <v>338159</v>
      </c>
      <c r="IQ10" s="1">
        <f t="shared" si="95"/>
        <v>0.470880410837968</v>
      </c>
      <c r="IR10" s="1">
        <f t="shared" si="151"/>
        <v>5.8901596810944463E-4</v>
      </c>
      <c r="IS10" s="1"/>
      <c r="IT10" s="1" t="s">
        <v>85</v>
      </c>
      <c r="IU10" s="1">
        <f>+SUM($E174:$E178)</f>
        <v>517</v>
      </c>
      <c r="IV10" s="1">
        <f>+SUM(IL174:IL178)</f>
        <v>223</v>
      </c>
      <c r="IW10" s="1">
        <f t="shared" si="96"/>
        <v>0.43133462282398455</v>
      </c>
      <c r="IX10" s="1">
        <f t="shared" si="152"/>
        <v>2.1781625264941807E-2</v>
      </c>
      <c r="IY10" s="1">
        <f t="shared" si="97"/>
        <v>718142</v>
      </c>
      <c r="IZ10" s="1">
        <f t="shared" si="153"/>
        <v>309759.50870406191</v>
      </c>
      <c r="JA10" s="1">
        <f t="shared" si="98"/>
        <v>244681547.13185811</v>
      </c>
      <c r="JB10" s="1">
        <f t="shared" si="154"/>
        <v>243.44517240322946</v>
      </c>
      <c r="JC10" s="1"/>
      <c r="JD10" s="1"/>
      <c r="JE10" s="1"/>
      <c r="JF10" s="1"/>
      <c r="JG10">
        <f t="shared" si="43"/>
        <v>77</v>
      </c>
      <c r="JH10">
        <f t="shared" si="44"/>
        <v>0.4</v>
      </c>
      <c r="JI10" s="1" t="s">
        <v>85</v>
      </c>
      <c r="JJ10" s="1">
        <f>+SUM($E34:$E38)</f>
        <v>718142</v>
      </c>
      <c r="JK10" s="1">
        <f>+SUM(JG34:JG38)</f>
        <v>16140</v>
      </c>
      <c r="JL10" s="1">
        <f t="shared" si="99"/>
        <v>2.2474663785156695E-2</v>
      </c>
      <c r="JM10" s="1">
        <f t="shared" si="155"/>
        <v>1.7490629874500677E-4</v>
      </c>
      <c r="JN10" s="1"/>
      <c r="JO10" s="1" t="s">
        <v>85</v>
      </c>
      <c r="JP10" s="1">
        <f>+SUM($E174:$E178)</f>
        <v>517</v>
      </c>
      <c r="JQ10" s="1">
        <f>+SUM(JG174:JG178)</f>
        <v>15</v>
      </c>
      <c r="JR10" s="1">
        <f t="shared" si="100"/>
        <v>2.9013539651837523E-2</v>
      </c>
      <c r="JS10" s="1">
        <f t="shared" si="156"/>
        <v>7.3817897858430475E-3</v>
      </c>
      <c r="JT10" s="1">
        <f t="shared" si="101"/>
        <v>718142</v>
      </c>
      <c r="JU10" s="1">
        <f t="shared" si="157"/>
        <v>20835.841392649902</v>
      </c>
      <c r="JV10" s="1">
        <f t="shared" si="102"/>
        <v>28102438.148666777</v>
      </c>
      <c r="JW10" s="1">
        <f t="shared" si="158"/>
        <v>11.619401176926011</v>
      </c>
      <c r="JX10" s="1"/>
      <c r="JY10" s="1"/>
      <c r="JZ10" s="1"/>
      <c r="KA10" s="1"/>
      <c r="KB10">
        <f t="shared" si="47"/>
        <v>2415</v>
      </c>
      <c r="KC10">
        <f t="shared" si="48"/>
        <v>11.4</v>
      </c>
      <c r="KD10" s="1" t="s">
        <v>85</v>
      </c>
      <c r="KE10" s="1">
        <f>+SUM($E34:$E38)</f>
        <v>718142</v>
      </c>
      <c r="KF10" s="1">
        <f>+SUM(KB34:KB38)</f>
        <v>155656</v>
      </c>
      <c r="KG10" s="1">
        <f t="shared" si="103"/>
        <v>0.21674821971142197</v>
      </c>
      <c r="KH10" s="1">
        <f t="shared" si="159"/>
        <v>4.8620934460733359E-4</v>
      </c>
      <c r="KI10" s="1"/>
      <c r="KJ10" s="1" t="s">
        <v>85</v>
      </c>
      <c r="KK10" s="1">
        <f>+SUM($E174:$E178)</f>
        <v>517</v>
      </c>
      <c r="KL10" s="1">
        <f>+SUM(KB174:KB178)</f>
        <v>21</v>
      </c>
      <c r="KM10" s="1">
        <f t="shared" si="104"/>
        <v>4.0618955512572531E-2</v>
      </c>
      <c r="KN10" s="1">
        <f t="shared" si="160"/>
        <v>8.6818978357414336E-3</v>
      </c>
      <c r="KO10" s="1">
        <f t="shared" si="105"/>
        <v>718142</v>
      </c>
      <c r="KP10" s="1">
        <f t="shared" si="161"/>
        <v>29170.177949709861</v>
      </c>
      <c r="KQ10" s="1">
        <f t="shared" si="106"/>
        <v>38873173.407239452</v>
      </c>
      <c r="KR10" s="1">
        <f t="shared" si="162"/>
        <v>112.05882959080516</v>
      </c>
      <c r="KS10" s="1"/>
      <c r="KT10" s="1"/>
      <c r="KU10" s="1"/>
      <c r="KV10" s="1"/>
      <c r="KW10">
        <f t="shared" si="51"/>
        <v>2916</v>
      </c>
      <c r="KX10">
        <f t="shared" si="52"/>
        <v>13.8</v>
      </c>
      <c r="KY10" s="1" t="s">
        <v>85</v>
      </c>
      <c r="KZ10" s="1">
        <f>+SUM($E34:$E38)</f>
        <v>718142</v>
      </c>
      <c r="LA10" s="1">
        <f>+SUM(KW34:KW38)</f>
        <v>87683</v>
      </c>
      <c r="LB10" s="1">
        <f t="shared" si="107"/>
        <v>0.12209702259441726</v>
      </c>
      <c r="LC10" s="1">
        <f t="shared" si="163"/>
        <v>3.8634085296674963E-4</v>
      </c>
      <c r="LD10" s="1"/>
      <c r="LE10" s="1" t="s">
        <v>85</v>
      </c>
      <c r="LF10" s="1">
        <f>+SUM($E174:$E178)</f>
        <v>517</v>
      </c>
      <c r="LG10" s="1">
        <f>+SUM(KW174:KW178)</f>
        <v>9</v>
      </c>
      <c r="LH10" s="1">
        <f t="shared" si="108"/>
        <v>1.7408123791102514E-2</v>
      </c>
      <c r="LI10" s="1">
        <f t="shared" si="164"/>
        <v>5.7519790584907035E-3</v>
      </c>
      <c r="LJ10" s="1">
        <f t="shared" si="109"/>
        <v>718142</v>
      </c>
      <c r="LK10" s="1">
        <f t="shared" si="165"/>
        <v>12501.504835589942</v>
      </c>
      <c r="LL10" s="1">
        <f t="shared" si="110"/>
        <v>17062994.318154648</v>
      </c>
      <c r="LM10" s="1">
        <f t="shared" si="166"/>
        <v>63.124160681313725</v>
      </c>
      <c r="LN10" s="1"/>
      <c r="LO10" s="1"/>
      <c r="LP10" s="1"/>
      <c r="LQ10" s="1"/>
    </row>
    <row r="11" spans="1:329" x14ac:dyDescent="0.15">
      <c r="A11" s="51" t="s">
        <v>39</v>
      </c>
      <c r="B11" s="51" t="s">
        <v>40</v>
      </c>
      <c r="C11" s="51">
        <v>47</v>
      </c>
      <c r="D11" s="51" t="s">
        <v>41</v>
      </c>
      <c r="E11" s="52">
        <v>20431</v>
      </c>
      <c r="F11" s="52">
        <v>8382</v>
      </c>
      <c r="G11" s="51">
        <v>41.1</v>
      </c>
      <c r="H11" s="52">
        <v>10015</v>
      </c>
      <c r="I11" s="51">
        <v>49.1</v>
      </c>
      <c r="J11" s="52">
        <v>7086</v>
      </c>
      <c r="K11" s="51">
        <v>34.700000000000003</v>
      </c>
      <c r="L11" s="52">
        <v>7208</v>
      </c>
      <c r="M11" s="51">
        <v>35.300000000000004</v>
      </c>
      <c r="N11" s="52">
        <v>2259</v>
      </c>
      <c r="O11" s="51">
        <v>11.100000000000001</v>
      </c>
      <c r="P11" s="52">
        <v>4570</v>
      </c>
      <c r="Q11" s="51">
        <v>22.400000000000002</v>
      </c>
      <c r="R11" s="52">
        <v>7110</v>
      </c>
      <c r="S11" s="51">
        <v>34.9</v>
      </c>
      <c r="T11" s="52">
        <v>4377</v>
      </c>
      <c r="U11" s="51">
        <v>21.5</v>
      </c>
      <c r="V11" s="52">
        <v>7334</v>
      </c>
      <c r="W11" s="51">
        <v>35.9</v>
      </c>
      <c r="X11" s="52">
        <v>7732</v>
      </c>
      <c r="Y11" s="51">
        <v>37.9</v>
      </c>
      <c r="Z11" s="52">
        <v>11728</v>
      </c>
      <c r="AA11" s="51">
        <v>57.5</v>
      </c>
      <c r="AB11" s="52">
        <v>87</v>
      </c>
      <c r="AC11" s="51">
        <v>0.5</v>
      </c>
      <c r="AD11" s="52">
        <v>2200</v>
      </c>
      <c r="AE11" s="51">
        <v>10.8</v>
      </c>
      <c r="AF11" s="52">
        <v>2856</v>
      </c>
      <c r="AG11" s="51">
        <v>14</v>
      </c>
      <c r="AI11" s="43"/>
      <c r="AJ11">
        <f t="shared" si="0"/>
        <v>8382</v>
      </c>
      <c r="AK11">
        <f t="shared" si="1"/>
        <v>41.1</v>
      </c>
      <c r="AL11" s="1" t="s">
        <v>46</v>
      </c>
      <c r="AM11" s="1">
        <f>SUM(AM4:AM8)</f>
        <v>988853</v>
      </c>
      <c r="AN11" s="1">
        <f t="shared" ref="AN11" si="167">SUM(AN4:AN8)</f>
        <v>342260</v>
      </c>
      <c r="AO11" s="1">
        <f t="shared" si="55"/>
        <v>0.34611817934516048</v>
      </c>
      <c r="AP11" s="1">
        <f t="shared" si="111"/>
        <v>4.7840528549416645E-4</v>
      </c>
      <c r="AQ11" s="1"/>
      <c r="AR11" s="1" t="s">
        <v>46</v>
      </c>
      <c r="AS11" s="1">
        <f>SUM(AS4:AS8)</f>
        <v>343</v>
      </c>
      <c r="AT11" s="1">
        <f t="shared" ref="AT11" si="168">SUM(AT4:AT8)</f>
        <v>111</v>
      </c>
      <c r="AU11" s="1">
        <f t="shared" si="56"/>
        <v>0.32361516034985421</v>
      </c>
      <c r="AV11" s="1">
        <f t="shared" si="112"/>
        <v>2.5261800541401709E-2</v>
      </c>
      <c r="AW11" s="1">
        <f>SUM(AW4:AW8)</f>
        <v>988853</v>
      </c>
      <c r="AX11" s="1">
        <f t="shared" ref="AX11:AZ11" si="169">SUM(AX4:AX8)</f>
        <v>335761.30324437469</v>
      </c>
      <c r="AY11" s="1">
        <f t="shared" si="169"/>
        <v>680036507.13413382</v>
      </c>
      <c r="AZ11" s="1">
        <f t="shared" si="169"/>
        <v>117.64938642006588</v>
      </c>
      <c r="BA11" s="1"/>
      <c r="BB11" s="1"/>
      <c r="BC11" s="1"/>
      <c r="BD11" s="1"/>
      <c r="BE11">
        <f t="shared" si="3"/>
        <v>10015</v>
      </c>
      <c r="BF11">
        <f t="shared" si="4"/>
        <v>49.1</v>
      </c>
      <c r="BG11" s="1" t="s">
        <v>46</v>
      </c>
      <c r="BH11" s="1">
        <f>SUM(BH4:BH8)</f>
        <v>988853</v>
      </c>
      <c r="BI11" s="1">
        <f t="shared" ref="BI11" si="170">SUM(BI4:BI8)</f>
        <v>485706</v>
      </c>
      <c r="BJ11" s="1">
        <f t="shared" si="59"/>
        <v>0.49118119680073785</v>
      </c>
      <c r="BK11" s="1">
        <f t="shared" si="115"/>
        <v>5.0273205198799029E-4</v>
      </c>
      <c r="BL11" s="1"/>
      <c r="BM11" s="1" t="s">
        <v>46</v>
      </c>
      <c r="BN11" s="1">
        <f>SUM(BN4:BN8)</f>
        <v>343</v>
      </c>
      <c r="BO11" s="1">
        <f t="shared" ref="BO11" si="171">SUM(BO4:BO8)</f>
        <v>161</v>
      </c>
      <c r="BP11" s="1">
        <f t="shared" si="60"/>
        <v>0.46938775510204084</v>
      </c>
      <c r="BQ11" s="1">
        <f t="shared" si="116"/>
        <v>2.6946815692831003E-2</v>
      </c>
      <c r="BR11" s="1">
        <f>SUM(BR4:BR8)</f>
        <v>988853</v>
      </c>
      <c r="BS11" s="1">
        <f t="shared" ref="BS11:BU11" si="172">SUM(BS4:BS8)</f>
        <v>468042.06043956045</v>
      </c>
      <c r="BT11" s="1">
        <f t="shared" si="172"/>
        <v>749853115.74227667</v>
      </c>
      <c r="BU11" s="1">
        <f t="shared" si="172"/>
        <v>169.18732697873747</v>
      </c>
      <c r="BV11" s="1"/>
      <c r="BW11" s="1"/>
      <c r="BX11" s="1"/>
      <c r="BY11" s="1"/>
      <c r="BZ11">
        <f t="shared" si="7"/>
        <v>7086</v>
      </c>
      <c r="CA11">
        <f t="shared" si="8"/>
        <v>34.700000000000003</v>
      </c>
      <c r="CB11" s="1" t="s">
        <v>46</v>
      </c>
      <c r="CC11" s="1">
        <f>SUM(CC4:CC8)</f>
        <v>988853</v>
      </c>
      <c r="CD11" s="1">
        <f t="shared" ref="CD11" si="173">SUM(CD4:CD8)</f>
        <v>336933</v>
      </c>
      <c r="CE11" s="1">
        <f t="shared" si="63"/>
        <v>0.34073112990505161</v>
      </c>
      <c r="CF11" s="1">
        <f t="shared" si="119"/>
        <v>4.7661896986471311E-4</v>
      </c>
      <c r="CG11" s="1"/>
      <c r="CH11" s="1" t="s">
        <v>46</v>
      </c>
      <c r="CI11" s="1">
        <f>SUM(CI4:CI8)</f>
        <v>343</v>
      </c>
      <c r="CJ11" s="1">
        <f t="shared" ref="CJ11" si="174">SUM(CJ4:CJ8)</f>
        <v>89</v>
      </c>
      <c r="CK11" s="1">
        <f t="shared" si="64"/>
        <v>0.25947521865889212</v>
      </c>
      <c r="CL11" s="1">
        <f t="shared" si="120"/>
        <v>2.3668497075682901E-2</v>
      </c>
      <c r="CM11" s="1">
        <f>SUM(CM4:CM8)</f>
        <v>988853</v>
      </c>
      <c r="CN11" s="1">
        <f t="shared" ref="CN11:CP11" si="175">SUM(CN4:CN8)</f>
        <v>269294.92857142858</v>
      </c>
      <c r="CO11" s="1">
        <f t="shared" si="175"/>
        <v>609827980.7220484</v>
      </c>
      <c r="CP11" s="1">
        <f t="shared" si="175"/>
        <v>115.73117184352768</v>
      </c>
      <c r="CQ11" s="1"/>
      <c r="CR11" s="1"/>
      <c r="CS11" s="1"/>
      <c r="CT11" s="1"/>
      <c r="CU11">
        <f t="shared" si="11"/>
        <v>7208</v>
      </c>
      <c r="CV11">
        <f t="shared" si="12"/>
        <v>35.300000000000004</v>
      </c>
      <c r="CW11" s="1" t="s">
        <v>46</v>
      </c>
      <c r="CX11" s="1">
        <f>SUM(CX4:CX8)</f>
        <v>988853</v>
      </c>
      <c r="CY11" s="1">
        <f t="shared" ref="CY11" si="176">SUM(CY4:CY8)</f>
        <v>277442</v>
      </c>
      <c r="CZ11" s="1">
        <f t="shared" si="67"/>
        <v>0.28056950830912181</v>
      </c>
      <c r="DA11" s="1">
        <f t="shared" si="123"/>
        <v>4.5180266479248691E-4</v>
      </c>
      <c r="DB11" s="1"/>
      <c r="DC11" s="1" t="s">
        <v>46</v>
      </c>
      <c r="DD11" s="1">
        <f>SUM(DD4:DD8)</f>
        <v>343</v>
      </c>
      <c r="DE11" s="1">
        <f t="shared" ref="DE11" si="177">SUM(DE4:DE8)</f>
        <v>85</v>
      </c>
      <c r="DF11" s="1">
        <f t="shared" si="68"/>
        <v>0.24781341107871721</v>
      </c>
      <c r="DG11" s="1">
        <f t="shared" si="124"/>
        <v>2.3311924923506571E-2</v>
      </c>
      <c r="DH11" s="1">
        <f>SUM(DH4:DH8)</f>
        <v>988853</v>
      </c>
      <c r="DI11" s="1">
        <f t="shared" ref="DI11:DK11" si="178">SUM(DI4:DI8)</f>
        <v>242143.46232339091</v>
      </c>
      <c r="DJ11" s="1">
        <f t="shared" si="178"/>
        <v>553998666.16048956</v>
      </c>
      <c r="DK11" s="1">
        <f t="shared" si="178"/>
        <v>93.203178112712237</v>
      </c>
      <c r="DL11" s="1"/>
      <c r="DM11" s="1"/>
      <c r="DN11" s="1"/>
      <c r="DO11" s="1"/>
      <c r="DP11">
        <f t="shared" si="15"/>
        <v>2259</v>
      </c>
      <c r="DQ11">
        <f t="shared" si="16"/>
        <v>11.100000000000001</v>
      </c>
      <c r="DR11" s="1" t="s">
        <v>46</v>
      </c>
      <c r="DS11" s="1">
        <f>SUM(DS4:DS8)</f>
        <v>988853</v>
      </c>
      <c r="DT11" s="1">
        <f t="shared" ref="DT11" si="179">SUM(DT4:DT8)</f>
        <v>90751</v>
      </c>
      <c r="DU11" s="1">
        <f t="shared" si="71"/>
        <v>9.1774004831860753E-2</v>
      </c>
      <c r="DV11" s="1">
        <f t="shared" si="127"/>
        <v>2.9032934763155498E-4</v>
      </c>
      <c r="DW11" s="1"/>
      <c r="DX11" s="1" t="s">
        <v>46</v>
      </c>
      <c r="DY11" s="1">
        <f>SUM(DY4:DY8)</f>
        <v>343</v>
      </c>
      <c r="DZ11" s="1">
        <f t="shared" ref="DZ11" si="180">SUM(DZ4:DZ8)</f>
        <v>17</v>
      </c>
      <c r="EA11" s="1">
        <f t="shared" si="72"/>
        <v>4.9562682215743441E-2</v>
      </c>
      <c r="EB11" s="1">
        <f t="shared" si="128"/>
        <v>1.1719041188469297E-2</v>
      </c>
      <c r="EC11" s="1">
        <f>SUM(EC4:EC8)</f>
        <v>988853</v>
      </c>
      <c r="ED11" s="1">
        <f t="shared" ref="ED11:EF11" si="181">SUM(ED4:ED8)</f>
        <v>53924.156724228145</v>
      </c>
      <c r="EE11" s="1">
        <f t="shared" si="181"/>
        <v>169166834.69826931</v>
      </c>
      <c r="EF11" s="1">
        <f t="shared" si="181"/>
        <v>30.740971309820424</v>
      </c>
      <c r="EG11" s="1"/>
      <c r="EH11" s="1"/>
      <c r="EI11" s="1"/>
      <c r="EJ11" s="1"/>
      <c r="EK11">
        <f t="shared" si="19"/>
        <v>4570</v>
      </c>
      <c r="EL11">
        <f t="shared" si="20"/>
        <v>22.400000000000002</v>
      </c>
      <c r="EM11" s="1" t="s">
        <v>46</v>
      </c>
      <c r="EN11" s="1">
        <f>SUM(EN4:EN8)</f>
        <v>988853</v>
      </c>
      <c r="EO11" s="1">
        <f t="shared" ref="EO11" si="182">SUM(EO4:EO8)</f>
        <v>245555</v>
      </c>
      <c r="EP11" s="1">
        <f t="shared" si="75"/>
        <v>0.2483230571176909</v>
      </c>
      <c r="EQ11" s="1">
        <f t="shared" si="131"/>
        <v>4.3446847523956263E-4</v>
      </c>
      <c r="ER11" s="1"/>
      <c r="ES11" s="1" t="s">
        <v>46</v>
      </c>
      <c r="ET11" s="1">
        <f>SUM(ET4:ET8)</f>
        <v>343</v>
      </c>
      <c r="EU11" s="1">
        <f t="shared" ref="EU11" si="183">SUM(EU4:EU8)</f>
        <v>104</v>
      </c>
      <c r="EV11" s="1">
        <f t="shared" si="76"/>
        <v>0.30320699708454812</v>
      </c>
      <c r="EW11" s="1">
        <f t="shared" si="132"/>
        <v>2.4818437729281283E-2</v>
      </c>
      <c r="EX11" s="1">
        <f>SUM(EX4:EX8)</f>
        <v>988853</v>
      </c>
      <c r="EY11" s="1">
        <f t="shared" ref="EY11:FA11" si="184">SUM(EY4:EY8)</f>
        <v>297268.10910518048</v>
      </c>
      <c r="EZ11" s="1">
        <f t="shared" si="184"/>
        <v>623653574.15156066</v>
      </c>
      <c r="FA11" s="1">
        <f t="shared" si="184"/>
        <v>87.631540151744304</v>
      </c>
      <c r="FB11" s="1"/>
      <c r="FC11" s="1"/>
      <c r="FD11" s="1"/>
      <c r="FE11" s="1"/>
      <c r="FF11">
        <f t="shared" si="23"/>
        <v>7110</v>
      </c>
      <c r="FG11">
        <f t="shared" si="24"/>
        <v>34.9</v>
      </c>
      <c r="FH11" s="1" t="s">
        <v>46</v>
      </c>
      <c r="FI11" s="1">
        <f>SUM(FI4:FI8)</f>
        <v>988853</v>
      </c>
      <c r="FJ11" s="1">
        <f t="shared" ref="FJ11" si="185">SUM(FJ4:FJ8)</f>
        <v>474121</v>
      </c>
      <c r="FK11" s="1">
        <f t="shared" si="79"/>
        <v>0.47946560307750496</v>
      </c>
      <c r="FL11" s="1">
        <f t="shared" si="135"/>
        <v>5.023860561095357E-4</v>
      </c>
      <c r="FM11" s="1"/>
      <c r="FN11" s="1" t="s">
        <v>46</v>
      </c>
      <c r="FO11" s="1">
        <f>SUM(FO4:FO8)</f>
        <v>343</v>
      </c>
      <c r="FP11" s="1">
        <f t="shared" ref="FP11" si="186">SUM(FP4:FP8)</f>
        <v>86</v>
      </c>
      <c r="FQ11" s="1">
        <f t="shared" si="80"/>
        <v>0.25072886297376096</v>
      </c>
      <c r="FR11" s="1">
        <f t="shared" si="136"/>
        <v>2.3403165682904417E-2</v>
      </c>
      <c r="FS11" s="1">
        <f>SUM(FS4:FS8)</f>
        <v>988853</v>
      </c>
      <c r="FT11" s="1">
        <f t="shared" ref="FT11:FV11" si="187">SUM(FT4:FT8)</f>
        <v>237584.04892726318</v>
      </c>
      <c r="FU11" s="1">
        <f t="shared" si="187"/>
        <v>520561945.19476414</v>
      </c>
      <c r="FV11" s="1">
        <f t="shared" si="187"/>
        <v>167.30424091042588</v>
      </c>
      <c r="FW11" s="1"/>
      <c r="FX11" s="1"/>
      <c r="FY11" s="1"/>
      <c r="FZ11" s="1"/>
      <c r="GA11">
        <f t="shared" si="27"/>
        <v>4377</v>
      </c>
      <c r="GB11">
        <f t="shared" si="28"/>
        <v>21.5</v>
      </c>
      <c r="GC11" s="1" t="s">
        <v>46</v>
      </c>
      <c r="GD11" s="1">
        <f>SUM(GD4:GD8)</f>
        <v>988853</v>
      </c>
      <c r="GE11" s="1">
        <f t="shared" ref="GE11" si="188">SUM(GE4:GE8)</f>
        <v>138772</v>
      </c>
      <c r="GF11" s="1">
        <f t="shared" si="83"/>
        <v>0.14033632906003218</v>
      </c>
      <c r="GG11" s="1">
        <f t="shared" si="139"/>
        <v>3.4928784705614034E-4</v>
      </c>
      <c r="GH11" s="1"/>
      <c r="GI11" s="1" t="s">
        <v>46</v>
      </c>
      <c r="GJ11" s="1">
        <f>SUM(GJ4:GJ8)</f>
        <v>343</v>
      </c>
      <c r="GK11" s="1">
        <f t="shared" ref="GK11" si="189">SUM(GK4:GK8)</f>
        <v>53</v>
      </c>
      <c r="GL11" s="1">
        <f t="shared" si="84"/>
        <v>0.15451895043731778</v>
      </c>
      <c r="GM11" s="1">
        <f t="shared" si="140"/>
        <v>1.9516222182063617E-2</v>
      </c>
      <c r="GN11" s="1">
        <f>SUM(GN4:GN8)</f>
        <v>988853</v>
      </c>
      <c r="GO11" s="1">
        <f t="shared" ref="GO11:GQ11" si="190">SUM(GO4:GO8)</f>
        <v>158001.68288854003</v>
      </c>
      <c r="GP11" s="1">
        <f t="shared" si="190"/>
        <v>412253641.41222346</v>
      </c>
      <c r="GQ11" s="1">
        <f t="shared" si="190"/>
        <v>47.590442242331214</v>
      </c>
      <c r="GR11" s="1"/>
      <c r="GS11" s="1"/>
      <c r="GT11" s="1"/>
      <c r="GU11" s="1"/>
      <c r="GV11">
        <f t="shared" si="31"/>
        <v>7334</v>
      </c>
      <c r="GW11">
        <f t="shared" si="32"/>
        <v>35.9</v>
      </c>
      <c r="GX11" s="1" t="s">
        <v>46</v>
      </c>
      <c r="GY11" s="1">
        <f>SUM(GY4:GY8)</f>
        <v>988853</v>
      </c>
      <c r="GZ11" s="1">
        <f t="shared" ref="GZ11" si="191">SUM(GZ4:GZ8)</f>
        <v>434449</v>
      </c>
      <c r="HA11" s="1">
        <f t="shared" si="87"/>
        <v>0.43934639425678035</v>
      </c>
      <c r="HB11" s="1">
        <f t="shared" si="143"/>
        <v>4.9909701828620295E-4</v>
      </c>
      <c r="HC11" s="1"/>
      <c r="HD11" s="1" t="s">
        <v>46</v>
      </c>
      <c r="HE11" s="1">
        <f>SUM(HE4:HE8)</f>
        <v>343</v>
      </c>
      <c r="HF11" s="1">
        <f t="shared" ref="HF11" si="192">SUM(HF4:HF8)</f>
        <v>120</v>
      </c>
      <c r="HG11" s="1">
        <f t="shared" si="88"/>
        <v>0.3498542274052478</v>
      </c>
      <c r="HH11" s="1">
        <f t="shared" si="144"/>
        <v>2.5751461051245879E-2</v>
      </c>
      <c r="HI11" s="1">
        <f>SUM(HI4:HI8)</f>
        <v>988853</v>
      </c>
      <c r="HJ11" s="1">
        <f t="shared" ref="HJ11:HL11" si="193">SUM(HJ4:HJ8)</f>
        <v>329468.87755102041</v>
      </c>
      <c r="HK11" s="1">
        <f t="shared" si="193"/>
        <v>625301083.9045471</v>
      </c>
      <c r="HL11" s="1">
        <f t="shared" si="193"/>
        <v>154.69095088510085</v>
      </c>
      <c r="HM11" s="1"/>
      <c r="HN11" s="1"/>
      <c r="HO11" s="1"/>
      <c r="HP11" s="1"/>
      <c r="HQ11">
        <f t="shared" si="35"/>
        <v>7732</v>
      </c>
      <c r="HR11">
        <f t="shared" si="36"/>
        <v>37.9</v>
      </c>
      <c r="HS11" s="1" t="s">
        <v>46</v>
      </c>
      <c r="HT11" s="1">
        <f>SUM(HT4:HT8)</f>
        <v>988853</v>
      </c>
      <c r="HU11" s="1">
        <f t="shared" ref="HU11" si="194">SUM(HU4:HU8)</f>
        <v>286178</v>
      </c>
      <c r="HV11" s="1">
        <f t="shared" si="91"/>
        <v>0.2894039862345566</v>
      </c>
      <c r="HW11" s="1">
        <f t="shared" si="147"/>
        <v>4.560345744319372E-4</v>
      </c>
      <c r="HX11" s="1"/>
      <c r="HY11" s="1" t="s">
        <v>46</v>
      </c>
      <c r="HZ11" s="1">
        <f>SUM(HZ4:HZ8)</f>
        <v>343</v>
      </c>
      <c r="IA11" s="1">
        <f t="shared" ref="IA11" si="195">SUM(IA4:IA8)</f>
        <v>86</v>
      </c>
      <c r="IB11" s="1">
        <f t="shared" si="92"/>
        <v>0.25072886297376096</v>
      </c>
      <c r="IC11" s="1">
        <f t="shared" si="148"/>
        <v>2.3403165682904417E-2</v>
      </c>
      <c r="ID11" s="1">
        <f>SUM(ID4:ID8)</f>
        <v>988853</v>
      </c>
      <c r="IE11" s="1">
        <f t="shared" ref="IE11:IG11" si="196">SUM(IE4:IE8)</f>
        <v>238677.76739926741</v>
      </c>
      <c r="IF11" s="1">
        <f t="shared" si="196"/>
        <v>524311528.27048504</v>
      </c>
      <c r="IG11" s="1">
        <f t="shared" si="196"/>
        <v>100.06917250090456</v>
      </c>
      <c r="IH11" s="1"/>
      <c r="II11" s="1"/>
      <c r="IJ11" s="1"/>
      <c r="IK11" s="1"/>
      <c r="IL11">
        <f t="shared" si="39"/>
        <v>11728</v>
      </c>
      <c r="IM11">
        <f t="shared" si="40"/>
        <v>57.5</v>
      </c>
      <c r="IN11" s="1" t="s">
        <v>46</v>
      </c>
      <c r="IO11" s="1">
        <f>SUM(IO4:IO8)</f>
        <v>988853</v>
      </c>
      <c r="IP11" s="1">
        <f t="shared" ref="IP11" si="197">SUM(IP4:IP8)</f>
        <v>536105</v>
      </c>
      <c r="IQ11" s="1">
        <f t="shared" si="95"/>
        <v>0.54214832740559016</v>
      </c>
      <c r="IR11" s="1">
        <f t="shared" si="151"/>
        <v>5.0102061525095687E-4</v>
      </c>
      <c r="IS11" s="1"/>
      <c r="IT11" s="1" t="s">
        <v>46</v>
      </c>
      <c r="IU11" s="1">
        <f>SUM(IU4:IU8)</f>
        <v>343</v>
      </c>
      <c r="IV11" s="1">
        <f t="shared" ref="IV11" si="198">SUM(IV4:IV8)</f>
        <v>178</v>
      </c>
      <c r="IW11" s="1">
        <f t="shared" si="96"/>
        <v>0.51895043731778423</v>
      </c>
      <c r="IX11" s="1">
        <f t="shared" si="152"/>
        <v>2.6978064781865523E-2</v>
      </c>
      <c r="IY11" s="1">
        <f>SUM(IY4:IY8)</f>
        <v>988853</v>
      </c>
      <c r="IZ11" s="1">
        <f t="shared" ref="IZ11:JB11" si="199">SUM(IZ4:IZ8)</f>
        <v>506844.93982208264</v>
      </c>
      <c r="JA11" s="1">
        <f t="shared" si="199"/>
        <v>731304588.61532652</v>
      </c>
      <c r="JB11" s="1">
        <f t="shared" si="199"/>
        <v>187.45185005295622</v>
      </c>
      <c r="JC11" s="1"/>
      <c r="JD11" s="1"/>
      <c r="JE11" s="1"/>
      <c r="JF11" s="1"/>
      <c r="JG11">
        <f t="shared" si="43"/>
        <v>87</v>
      </c>
      <c r="JH11">
        <f t="shared" si="44"/>
        <v>0.5</v>
      </c>
      <c r="JI11" s="1" t="s">
        <v>46</v>
      </c>
      <c r="JJ11" s="1">
        <f>SUM(JJ4:JJ8)</f>
        <v>988853</v>
      </c>
      <c r="JK11" s="1">
        <f t="shared" ref="JK11" si="200">SUM(JK4:JK8)</f>
        <v>8078</v>
      </c>
      <c r="JL11" s="1">
        <f t="shared" si="99"/>
        <v>8.1690605175895707E-3</v>
      </c>
      <c r="JM11" s="1">
        <f t="shared" si="155"/>
        <v>9.0518847291525342E-5</v>
      </c>
      <c r="JN11" s="1"/>
      <c r="JO11" s="1" t="s">
        <v>46</v>
      </c>
      <c r="JP11" s="1">
        <f>SUM(JP4:JP8)</f>
        <v>343</v>
      </c>
      <c r="JQ11" s="1">
        <f t="shared" ref="JQ11" si="201">SUM(JQ4:JQ8)</f>
        <v>2</v>
      </c>
      <c r="JR11" s="1">
        <f t="shared" si="100"/>
        <v>5.8309037900874635E-3</v>
      </c>
      <c r="JS11" s="1">
        <f t="shared" si="156"/>
        <v>4.1110334194382576E-3</v>
      </c>
      <c r="JT11" s="1">
        <f>SUM(JT4:JT8)</f>
        <v>988853</v>
      </c>
      <c r="JU11" s="1">
        <f t="shared" ref="JU11:JW11" si="202">SUM(JU4:JU8)</f>
        <v>6398.2912087912082</v>
      </c>
      <c r="JV11" s="1">
        <f t="shared" si="202"/>
        <v>21302629.877589665</v>
      </c>
      <c r="JW11" s="1">
        <f t="shared" si="202"/>
        <v>3.0078286008469313</v>
      </c>
      <c r="JX11" s="1"/>
      <c r="JY11" s="1"/>
      <c r="JZ11" s="1"/>
      <c r="KA11" s="1"/>
      <c r="KB11">
        <f t="shared" si="47"/>
        <v>2200</v>
      </c>
      <c r="KC11">
        <f t="shared" si="48"/>
        <v>10.8</v>
      </c>
      <c r="KD11" s="1" t="s">
        <v>46</v>
      </c>
      <c r="KE11" s="1">
        <f>SUM(KE4:KE8)</f>
        <v>988853</v>
      </c>
      <c r="KF11" s="1">
        <f t="shared" ref="KF11" si="203">SUM(KF4:KF8)</f>
        <v>129585</v>
      </c>
      <c r="KG11" s="1">
        <f t="shared" si="103"/>
        <v>0.13104576716660615</v>
      </c>
      <c r="KH11" s="1">
        <f t="shared" si="159"/>
        <v>3.3934705349886776E-4</v>
      </c>
      <c r="KI11" s="1"/>
      <c r="KJ11" s="1" t="s">
        <v>46</v>
      </c>
      <c r="KK11" s="1">
        <f>SUM(KK4:KK8)</f>
        <v>343</v>
      </c>
      <c r="KL11" s="1">
        <f t="shared" ref="KL11" si="204">SUM(KL4:KL8)</f>
        <v>11</v>
      </c>
      <c r="KM11" s="1">
        <f t="shared" si="104"/>
        <v>3.2069970845481049E-2</v>
      </c>
      <c r="KN11" s="1">
        <f t="shared" si="160"/>
        <v>9.5131469281481019E-3</v>
      </c>
      <c r="KO11" s="1">
        <f>SUM(KO4:KO8)</f>
        <v>988853</v>
      </c>
      <c r="KP11" s="1">
        <f t="shared" ref="KP11:KR11" si="205">SUM(KP4:KP8)</f>
        <v>30160.189429618</v>
      </c>
      <c r="KQ11" s="1">
        <f t="shared" si="205"/>
        <v>83706527.175150722</v>
      </c>
      <c r="KR11" s="1">
        <f t="shared" si="205"/>
        <v>45.777616678620319</v>
      </c>
      <c r="KS11" s="1"/>
      <c r="KT11" s="1"/>
      <c r="KU11" s="1"/>
      <c r="KV11" s="1"/>
      <c r="KW11">
        <f t="shared" si="51"/>
        <v>2856</v>
      </c>
      <c r="KX11">
        <f t="shared" si="52"/>
        <v>14</v>
      </c>
      <c r="KY11" s="1" t="s">
        <v>46</v>
      </c>
      <c r="KZ11" s="1">
        <f>SUM(KZ4:KZ8)</f>
        <v>988853</v>
      </c>
      <c r="LA11" s="1">
        <f t="shared" ref="LA11" si="206">SUM(LA4:LA8)</f>
        <v>154052</v>
      </c>
      <c r="LB11" s="1">
        <f t="shared" si="107"/>
        <v>0.15578857524829273</v>
      </c>
      <c r="LC11" s="1">
        <f t="shared" si="163"/>
        <v>3.646931009251366E-4</v>
      </c>
      <c r="LD11" s="1"/>
      <c r="LE11" s="1" t="s">
        <v>46</v>
      </c>
      <c r="LF11" s="1">
        <f>SUM(LF4:LF8)</f>
        <v>343</v>
      </c>
      <c r="LG11" s="1">
        <f t="shared" ref="LG11" si="207">SUM(LG4:LG8)</f>
        <v>6</v>
      </c>
      <c r="LH11" s="1">
        <f t="shared" si="108"/>
        <v>1.7492711370262391E-2</v>
      </c>
      <c r="LI11" s="1">
        <f t="shared" si="164"/>
        <v>7.0786329862392843E-3</v>
      </c>
      <c r="LJ11" s="1">
        <f>SUM(LJ4:LJ8)</f>
        <v>988853</v>
      </c>
      <c r="LK11" s="1">
        <f t="shared" ref="LK11:LM11" si="208">SUM(LK4:LK8)</f>
        <v>16693.771585557301</v>
      </c>
      <c r="LL11" s="1">
        <f t="shared" si="208"/>
        <v>47041650.393439516</v>
      </c>
      <c r="LM11" s="1">
        <f t="shared" si="208"/>
        <v>53.315625470821331</v>
      </c>
      <c r="LN11" s="1"/>
      <c r="LO11" s="1"/>
      <c r="LP11" s="1"/>
      <c r="LQ11" s="1"/>
    </row>
    <row r="12" spans="1:329" x14ac:dyDescent="0.15">
      <c r="A12" s="51" t="s">
        <v>39</v>
      </c>
      <c r="B12" s="51" t="s">
        <v>40</v>
      </c>
      <c r="C12" s="51">
        <v>48</v>
      </c>
      <c r="D12" s="51" t="s">
        <v>41</v>
      </c>
      <c r="E12" s="52">
        <v>23134</v>
      </c>
      <c r="F12" s="52">
        <v>10699</v>
      </c>
      <c r="G12" s="51">
        <v>46.300000000000004</v>
      </c>
      <c r="H12" s="52">
        <v>11063</v>
      </c>
      <c r="I12" s="51">
        <v>47.900000000000006</v>
      </c>
      <c r="J12" s="52">
        <v>8005</v>
      </c>
      <c r="K12" s="51">
        <v>34.700000000000003</v>
      </c>
      <c r="L12" s="52">
        <v>9528</v>
      </c>
      <c r="M12" s="51">
        <v>41.2</v>
      </c>
      <c r="N12" s="52">
        <v>2233</v>
      </c>
      <c r="O12" s="51">
        <v>9.7000000000000011</v>
      </c>
      <c r="P12" s="52">
        <v>4508</v>
      </c>
      <c r="Q12" s="51">
        <v>19.5</v>
      </c>
      <c r="R12" s="52">
        <v>8675</v>
      </c>
      <c r="S12" s="51">
        <v>37.5</v>
      </c>
      <c r="T12" s="52">
        <v>4505</v>
      </c>
      <c r="U12" s="51">
        <v>19.5</v>
      </c>
      <c r="V12" s="52">
        <v>8304</v>
      </c>
      <c r="W12" s="51">
        <v>35.9</v>
      </c>
      <c r="X12" s="52">
        <v>6695</v>
      </c>
      <c r="Y12" s="51">
        <v>29</v>
      </c>
      <c r="Z12" s="52">
        <v>14747</v>
      </c>
      <c r="AA12" s="51">
        <v>63.800000000000004</v>
      </c>
      <c r="AB12" s="52">
        <v>72</v>
      </c>
      <c r="AC12" s="51">
        <v>0.4</v>
      </c>
      <c r="AD12" s="52">
        <v>2888</v>
      </c>
      <c r="AE12" s="51">
        <v>12.5</v>
      </c>
      <c r="AF12" s="52">
        <v>4433</v>
      </c>
      <c r="AG12" s="51">
        <v>19.200000000000003</v>
      </c>
      <c r="AI12" s="43"/>
      <c r="AJ12">
        <f t="shared" si="0"/>
        <v>10699</v>
      </c>
      <c r="AK12">
        <f t="shared" si="1"/>
        <v>46.300000000000004</v>
      </c>
      <c r="AL12" s="1" t="s">
        <v>48</v>
      </c>
      <c r="AM12" s="1">
        <f>+AM9+AM10</f>
        <v>1445120</v>
      </c>
      <c r="AN12" s="1">
        <f t="shared" ref="AN12" si="209">+AN9+AN10</f>
        <v>373236</v>
      </c>
      <c r="AO12" s="1">
        <f t="shared" si="55"/>
        <v>0.25827336138175377</v>
      </c>
      <c r="AP12" s="1">
        <f t="shared" si="111"/>
        <v>3.6409087112690083E-4</v>
      </c>
      <c r="AQ12" s="1"/>
      <c r="AR12" s="1" t="s">
        <v>48</v>
      </c>
      <c r="AS12" s="1">
        <f>+AS9+AS10</f>
        <v>916</v>
      </c>
      <c r="AT12" s="1">
        <f t="shared" ref="AT12" si="210">+AT9+AT10</f>
        <v>209</v>
      </c>
      <c r="AU12" s="1">
        <f t="shared" si="56"/>
        <v>0.22816593886462883</v>
      </c>
      <c r="AV12" s="1">
        <f t="shared" si="112"/>
        <v>1.3865631035936608E-2</v>
      </c>
      <c r="AW12" s="1">
        <f>+AW9+AW10</f>
        <v>1445120</v>
      </c>
      <c r="AX12" s="1">
        <f t="shared" ref="AX12:AZ12" si="211">+AX9+AX10</f>
        <v>330576.50676982594</v>
      </c>
      <c r="AY12" s="1">
        <f t="shared" si="211"/>
        <v>410371511.02011001</v>
      </c>
      <c r="AZ12" s="1">
        <f t="shared" si="211"/>
        <v>236.79001640411363</v>
      </c>
      <c r="BA12" s="1"/>
      <c r="BB12" s="1"/>
      <c r="BC12" s="1"/>
      <c r="BD12" s="1"/>
      <c r="BE12">
        <f t="shared" si="3"/>
        <v>11063</v>
      </c>
      <c r="BF12">
        <f t="shared" si="4"/>
        <v>47.900000000000006</v>
      </c>
      <c r="BG12" s="1" t="s">
        <v>48</v>
      </c>
      <c r="BH12" s="1">
        <f>+BH9+BH10</f>
        <v>1445120</v>
      </c>
      <c r="BI12" s="1">
        <f t="shared" ref="BI12" si="212">+BI9+BI10</f>
        <v>707060</v>
      </c>
      <c r="BJ12" s="1">
        <f t="shared" si="59"/>
        <v>0.48927424712134632</v>
      </c>
      <c r="BK12" s="1">
        <f t="shared" si="115"/>
        <v>4.1583218622156853E-4</v>
      </c>
      <c r="BL12" s="1"/>
      <c r="BM12" s="1" t="s">
        <v>48</v>
      </c>
      <c r="BN12" s="1">
        <f>+BN9+BN10</f>
        <v>916</v>
      </c>
      <c r="BO12" s="1">
        <f t="shared" ref="BO12" si="213">+BO9+BO10</f>
        <v>399</v>
      </c>
      <c r="BP12" s="1">
        <f t="shared" si="60"/>
        <v>0.43558951965065501</v>
      </c>
      <c r="BQ12" s="1">
        <f t="shared" si="116"/>
        <v>1.6382814313377334E-2</v>
      </c>
      <c r="BR12" s="1">
        <f>+BR9+BR10</f>
        <v>1445120</v>
      </c>
      <c r="BS12" s="1">
        <f t="shared" ref="BS12:BU12" si="214">+BS9+BS10</f>
        <v>636059.77949709864</v>
      </c>
      <c r="BT12" s="1">
        <f t="shared" si="214"/>
        <v>570827331.6855135</v>
      </c>
      <c r="BU12" s="1">
        <f t="shared" si="214"/>
        <v>450.77637251741851</v>
      </c>
      <c r="BV12" s="1"/>
      <c r="BW12" s="1"/>
      <c r="BX12" s="1"/>
      <c r="BY12" s="1"/>
      <c r="BZ12">
        <f t="shared" si="7"/>
        <v>8005</v>
      </c>
      <c r="CA12">
        <f t="shared" si="8"/>
        <v>34.700000000000003</v>
      </c>
      <c r="CB12" s="1" t="s">
        <v>48</v>
      </c>
      <c r="CC12" s="1">
        <f>+CC9+CC10</f>
        <v>1445120</v>
      </c>
      <c r="CD12" s="1">
        <f t="shared" ref="CD12" si="215">+CD9+CD10</f>
        <v>384802</v>
      </c>
      <c r="CE12" s="1">
        <f t="shared" si="63"/>
        <v>0.26627684898139947</v>
      </c>
      <c r="CF12" s="1">
        <f t="shared" si="119"/>
        <v>3.6768918839764024E-4</v>
      </c>
      <c r="CG12" s="1"/>
      <c r="CH12" s="1" t="s">
        <v>48</v>
      </c>
      <c r="CI12" s="1">
        <f>+CI9+CI10</f>
        <v>916</v>
      </c>
      <c r="CJ12" s="1">
        <f t="shared" ref="CJ12" si="216">+CJ9+CJ10</f>
        <v>250</v>
      </c>
      <c r="CK12" s="1">
        <f t="shared" si="64"/>
        <v>0.27292576419213976</v>
      </c>
      <c r="CL12" s="1">
        <f t="shared" si="120"/>
        <v>1.4718512072675329E-2</v>
      </c>
      <c r="CM12" s="1">
        <f>+CM9+CM10</f>
        <v>1445120</v>
      </c>
      <c r="CN12" s="1">
        <f t="shared" ref="CN12:CP12" si="217">+CN9+CN10</f>
        <v>408309.11411992263</v>
      </c>
      <c r="CO12" s="1">
        <f t="shared" si="217"/>
        <v>468637652.62632549</v>
      </c>
      <c r="CP12" s="1">
        <f t="shared" si="217"/>
        <v>246.78459770381784</v>
      </c>
      <c r="CQ12" s="1"/>
      <c r="CR12" s="1"/>
      <c r="CS12" s="1"/>
      <c r="CT12" s="1"/>
      <c r="CU12">
        <f t="shared" si="11"/>
        <v>9528</v>
      </c>
      <c r="CV12">
        <f t="shared" si="12"/>
        <v>41.2</v>
      </c>
      <c r="CW12" s="1" t="s">
        <v>48</v>
      </c>
      <c r="CX12" s="1">
        <f>+CX9+CX10</f>
        <v>1445120</v>
      </c>
      <c r="CY12" s="1">
        <f t="shared" ref="CY12" si="218">+CY9+CY10</f>
        <v>219929</v>
      </c>
      <c r="CZ12" s="1">
        <f t="shared" si="67"/>
        <v>0.15218736160318866</v>
      </c>
      <c r="DA12" s="1">
        <f t="shared" si="123"/>
        <v>2.988046016106619E-4</v>
      </c>
      <c r="DB12" s="1"/>
      <c r="DC12" s="1" t="s">
        <v>48</v>
      </c>
      <c r="DD12" s="1">
        <f>+DD9+DD10</f>
        <v>916</v>
      </c>
      <c r="DE12" s="1">
        <f t="shared" ref="DE12" si="219">+DE9+DE10</f>
        <v>138</v>
      </c>
      <c r="DF12" s="1">
        <f t="shared" si="68"/>
        <v>0.15065502183406113</v>
      </c>
      <c r="DG12" s="1">
        <f t="shared" si="124"/>
        <v>1.1819146918276612E-2</v>
      </c>
      <c r="DH12" s="1">
        <f>+DH9+DH10</f>
        <v>1445120</v>
      </c>
      <c r="DI12" s="1">
        <f t="shared" ref="DI12:DK12" si="220">+DI9+DI10</f>
        <v>222428.7582205029</v>
      </c>
      <c r="DJ12" s="1">
        <f t="shared" si="220"/>
        <v>306278107.963301</v>
      </c>
      <c r="DK12" s="1">
        <f t="shared" si="220"/>
        <v>138.19724311530706</v>
      </c>
      <c r="DL12" s="1"/>
      <c r="DM12" s="1"/>
      <c r="DN12" s="1"/>
      <c r="DO12" s="1"/>
      <c r="DP12">
        <f t="shared" si="15"/>
        <v>2233</v>
      </c>
      <c r="DQ12">
        <f t="shared" si="16"/>
        <v>9.7000000000000011</v>
      </c>
      <c r="DR12" s="1" t="s">
        <v>48</v>
      </c>
      <c r="DS12" s="1">
        <f>+DS9+DS10</f>
        <v>1445120</v>
      </c>
      <c r="DT12" s="1">
        <f t="shared" ref="DT12" si="221">+DT9+DT10</f>
        <v>135201</v>
      </c>
      <c r="DU12" s="1">
        <f t="shared" si="71"/>
        <v>9.3556936448184233E-2</v>
      </c>
      <c r="DV12" s="1">
        <f t="shared" si="127"/>
        <v>2.4224582745104733E-4</v>
      </c>
      <c r="DW12" s="1"/>
      <c r="DX12" s="1" t="s">
        <v>48</v>
      </c>
      <c r="DY12" s="1">
        <f>+DY9+DY10</f>
        <v>916</v>
      </c>
      <c r="DZ12" s="1">
        <f t="shared" ref="DZ12" si="222">+DZ9+DZ10</f>
        <v>79</v>
      </c>
      <c r="EA12" s="1">
        <f t="shared" si="72"/>
        <v>8.6244541484716164E-2</v>
      </c>
      <c r="EB12" s="1">
        <f t="shared" si="128"/>
        <v>9.2754088969770731E-3</v>
      </c>
      <c r="EC12" s="1">
        <f>+EC9+EC10</f>
        <v>1445120</v>
      </c>
      <c r="ED12" s="1">
        <f t="shared" ref="ED12:EF12" si="223">+ED9+ED10</f>
        <v>126620.24371373307</v>
      </c>
      <c r="EE12" s="1">
        <f t="shared" si="223"/>
        <v>188020712.31583214</v>
      </c>
      <c r="EF12" s="1">
        <f t="shared" si="223"/>
        <v>87.061691863325024</v>
      </c>
      <c r="EG12" s="1"/>
      <c r="EH12" s="1"/>
      <c r="EI12" s="1"/>
      <c r="EJ12" s="1"/>
      <c r="EK12">
        <f t="shared" si="19"/>
        <v>4508</v>
      </c>
      <c r="EL12">
        <f t="shared" si="20"/>
        <v>19.5</v>
      </c>
      <c r="EM12" s="1" t="s">
        <v>48</v>
      </c>
      <c r="EN12" s="1">
        <f>+EN9+EN10</f>
        <v>1445120</v>
      </c>
      <c r="EO12" s="1">
        <f t="shared" ref="EO12" si="224">+EO9+EO10</f>
        <v>433200</v>
      </c>
      <c r="EP12" s="1">
        <f t="shared" si="75"/>
        <v>0.29976749335695307</v>
      </c>
      <c r="EQ12" s="1">
        <f t="shared" si="131"/>
        <v>3.8111974252210345E-4</v>
      </c>
      <c r="ER12" s="1"/>
      <c r="ES12" s="1" t="s">
        <v>48</v>
      </c>
      <c r="ET12" s="1">
        <f>+ET9+ET10</f>
        <v>916</v>
      </c>
      <c r="EU12" s="1">
        <f t="shared" ref="EU12" si="225">+EU9+EU10</f>
        <v>367</v>
      </c>
      <c r="EV12" s="1">
        <f t="shared" si="76"/>
        <v>0.40065502183406115</v>
      </c>
      <c r="EW12" s="1">
        <f t="shared" si="132"/>
        <v>1.61910865321949E-2</v>
      </c>
      <c r="EX12" s="1">
        <f>+EX9+EX10</f>
        <v>1445120</v>
      </c>
      <c r="EY12" s="1">
        <f t="shared" ref="EY12:FA12" si="226">+EY9+EY10</f>
        <v>589445.26499032881</v>
      </c>
      <c r="EZ12" s="1">
        <f t="shared" si="226"/>
        <v>557250781.78707111</v>
      </c>
      <c r="FA12" s="1">
        <f t="shared" si="226"/>
        <v>276.77279683695042</v>
      </c>
      <c r="FB12" s="1"/>
      <c r="FC12" s="1"/>
      <c r="FD12" s="1"/>
      <c r="FE12" s="1"/>
      <c r="FF12">
        <f t="shared" si="23"/>
        <v>8675</v>
      </c>
      <c r="FG12">
        <f t="shared" si="24"/>
        <v>37.5</v>
      </c>
      <c r="FH12" s="1" t="s">
        <v>48</v>
      </c>
      <c r="FI12" s="1">
        <f>+FI9+FI10</f>
        <v>1445120</v>
      </c>
      <c r="FJ12" s="1">
        <f t="shared" ref="FJ12" si="227">+FJ9+FJ10</f>
        <v>830805</v>
      </c>
      <c r="FK12" s="1">
        <f t="shared" si="79"/>
        <v>0.57490381421612047</v>
      </c>
      <c r="FL12" s="1">
        <f t="shared" si="135"/>
        <v>4.1123421708957235E-4</v>
      </c>
      <c r="FM12" s="1"/>
      <c r="FN12" s="1" t="s">
        <v>48</v>
      </c>
      <c r="FO12" s="1">
        <f>+FO9+FO10</f>
        <v>916</v>
      </c>
      <c r="FP12" s="1">
        <f t="shared" ref="FP12" si="228">+FP9+FP10</f>
        <v>334</v>
      </c>
      <c r="FQ12" s="1">
        <f t="shared" si="80"/>
        <v>0.36462882096069871</v>
      </c>
      <c r="FR12" s="1">
        <f t="shared" si="136"/>
        <v>1.5903456130840803E-2</v>
      </c>
      <c r="FS12" s="1">
        <f>+FS9+FS10</f>
        <v>1445120</v>
      </c>
      <c r="FT12" s="1">
        <f t="shared" ref="FT12:FV12" si="229">+FT9+FT10</f>
        <v>525422.76982591883</v>
      </c>
      <c r="FU12" s="1">
        <f t="shared" si="229"/>
        <v>536511208.20215404</v>
      </c>
      <c r="FV12" s="1">
        <f t="shared" si="229"/>
        <v>529.68756055635595</v>
      </c>
      <c r="FW12" s="1"/>
      <c r="FX12" s="1"/>
      <c r="FY12" s="1"/>
      <c r="FZ12" s="1"/>
      <c r="GA12">
        <f t="shared" si="27"/>
        <v>4505</v>
      </c>
      <c r="GB12">
        <f t="shared" si="28"/>
        <v>19.5</v>
      </c>
      <c r="GC12" s="1" t="s">
        <v>48</v>
      </c>
      <c r="GD12" s="1">
        <f>+GD9+GD10</f>
        <v>1445120</v>
      </c>
      <c r="GE12" s="1">
        <f t="shared" ref="GE12" si="230">+GE9+GE10</f>
        <v>181218</v>
      </c>
      <c r="GF12" s="1">
        <f t="shared" si="83"/>
        <v>0.12539996678476528</v>
      </c>
      <c r="GG12" s="1">
        <f t="shared" si="139"/>
        <v>2.754872473996054E-4</v>
      </c>
      <c r="GH12" s="1"/>
      <c r="GI12" s="1" t="s">
        <v>48</v>
      </c>
      <c r="GJ12" s="1">
        <f>+GJ9+GJ10</f>
        <v>916</v>
      </c>
      <c r="GK12" s="1">
        <f t="shared" ref="GK12" si="231">+GK9+GK10</f>
        <v>144</v>
      </c>
      <c r="GL12" s="1">
        <f t="shared" si="84"/>
        <v>0.15720524017467249</v>
      </c>
      <c r="GM12" s="1">
        <f t="shared" si="140"/>
        <v>1.2026705756343596E-2</v>
      </c>
      <c r="GN12" s="1">
        <f>+GN9+GN10</f>
        <v>1445120</v>
      </c>
      <c r="GO12" s="1">
        <f t="shared" ref="GO12:GQ12" si="232">+GO9+GO10</f>
        <v>234226.64603481625</v>
      </c>
      <c r="GP12" s="1">
        <f t="shared" si="232"/>
        <v>319977879.03887343</v>
      </c>
      <c r="GQ12" s="1">
        <f t="shared" si="232"/>
        <v>114.89819075161213</v>
      </c>
      <c r="GR12" s="1"/>
      <c r="GS12" s="1"/>
      <c r="GT12" s="1"/>
      <c r="GU12" s="1"/>
      <c r="GV12">
        <f t="shared" si="31"/>
        <v>8304</v>
      </c>
      <c r="GW12">
        <f t="shared" si="32"/>
        <v>35.9</v>
      </c>
      <c r="GX12" s="1" t="s">
        <v>48</v>
      </c>
      <c r="GY12" s="1">
        <f>+GY9+GY10</f>
        <v>1445120</v>
      </c>
      <c r="GZ12" s="1">
        <f t="shared" ref="GZ12" si="233">+GZ9+GZ10</f>
        <v>764513</v>
      </c>
      <c r="HA12" s="1">
        <f t="shared" si="87"/>
        <v>0.52903080713020367</v>
      </c>
      <c r="HB12" s="1">
        <f t="shared" si="143"/>
        <v>4.1522622566129129E-4</v>
      </c>
      <c r="HC12" s="1"/>
      <c r="HD12" s="1" t="s">
        <v>48</v>
      </c>
      <c r="HE12" s="1">
        <f>+HE9+HE10</f>
        <v>916</v>
      </c>
      <c r="HF12" s="1">
        <f t="shared" ref="HF12" si="234">+HF9+HF10</f>
        <v>359</v>
      </c>
      <c r="HG12" s="1">
        <f t="shared" si="88"/>
        <v>0.39192139737991266</v>
      </c>
      <c r="HH12" s="1">
        <f t="shared" si="144"/>
        <v>1.6129897640015885E-2</v>
      </c>
      <c r="HI12" s="1">
        <f>+HI9+HI10</f>
        <v>1445120</v>
      </c>
      <c r="HJ12" s="1">
        <f t="shared" ref="HJ12:HL12" si="235">+HJ9+HJ10</f>
        <v>572704.54545454541</v>
      </c>
      <c r="HK12" s="1">
        <f t="shared" si="235"/>
        <v>555216142.40712118</v>
      </c>
      <c r="HL12" s="1">
        <f t="shared" si="235"/>
        <v>485.55698969221652</v>
      </c>
      <c r="HM12" s="1"/>
      <c r="HN12" s="1"/>
      <c r="HO12" s="1"/>
      <c r="HP12" s="1"/>
      <c r="HQ12">
        <f t="shared" si="35"/>
        <v>6695</v>
      </c>
      <c r="HR12">
        <f t="shared" si="36"/>
        <v>29</v>
      </c>
      <c r="HS12" s="1" t="s">
        <v>48</v>
      </c>
      <c r="HT12" s="1">
        <f>+HT9+HT10</f>
        <v>1445120</v>
      </c>
      <c r="HU12" s="1">
        <f t="shared" ref="HU12" si="236">+HU9+HU10</f>
        <v>302323</v>
      </c>
      <c r="HV12" s="1">
        <f t="shared" si="91"/>
        <v>0.20920269596988486</v>
      </c>
      <c r="HW12" s="1">
        <f t="shared" si="147"/>
        <v>3.3834851343215934E-4</v>
      </c>
      <c r="HX12" s="1"/>
      <c r="HY12" s="1" t="s">
        <v>48</v>
      </c>
      <c r="HZ12" s="1">
        <f>+HZ9+HZ10</f>
        <v>916</v>
      </c>
      <c r="IA12" s="1">
        <f t="shared" ref="IA12" si="237">+IA9+IA10</f>
        <v>211</v>
      </c>
      <c r="IB12" s="1">
        <f t="shared" si="92"/>
        <v>0.23034934497816595</v>
      </c>
      <c r="IC12" s="1">
        <f t="shared" si="148"/>
        <v>1.3912096313987621E-2</v>
      </c>
      <c r="ID12" s="1">
        <f>+ID9+ID10</f>
        <v>1445120</v>
      </c>
      <c r="IE12" s="1">
        <f t="shared" ref="IE12:IG12" si="238">+IE9+IE10</f>
        <v>343312.32882011606</v>
      </c>
      <c r="IF12" s="1">
        <f t="shared" si="238"/>
        <v>422747714.78403854</v>
      </c>
      <c r="IG12" s="1">
        <f t="shared" si="238"/>
        <v>188.55933704741625</v>
      </c>
      <c r="IH12" s="1"/>
      <c r="II12" s="1"/>
      <c r="IJ12" s="1"/>
      <c r="IK12" s="1"/>
      <c r="IL12">
        <f t="shared" si="39"/>
        <v>14747</v>
      </c>
      <c r="IM12">
        <f t="shared" si="40"/>
        <v>63.800000000000004</v>
      </c>
      <c r="IN12" s="1" t="s">
        <v>48</v>
      </c>
      <c r="IO12" s="1">
        <f>+IO9+IO10</f>
        <v>1445120</v>
      </c>
      <c r="IP12" s="1">
        <f t="shared" ref="IP12" si="239">+IP9+IP10</f>
        <v>690620</v>
      </c>
      <c r="IQ12" s="1">
        <f t="shared" si="95"/>
        <v>0.47789802922940655</v>
      </c>
      <c r="IR12" s="1">
        <f t="shared" si="151"/>
        <v>4.1552133754914474E-4</v>
      </c>
      <c r="IS12" s="1"/>
      <c r="IT12" s="1" t="s">
        <v>48</v>
      </c>
      <c r="IU12" s="1">
        <f>+IU9+IU10</f>
        <v>916</v>
      </c>
      <c r="IV12" s="1">
        <f t="shared" ref="IV12" si="240">+IV9+IV10</f>
        <v>467</v>
      </c>
      <c r="IW12" s="1">
        <f t="shared" si="96"/>
        <v>0.50982532751091703</v>
      </c>
      <c r="IX12" s="1">
        <f t="shared" si="152"/>
        <v>1.6517275029128916E-2</v>
      </c>
      <c r="IY12" s="1">
        <f>+IY9+IY10</f>
        <v>1445120</v>
      </c>
      <c r="IZ12" s="1">
        <f t="shared" ref="IZ12:JB12" si="241">+IZ9+IZ10</f>
        <v>754327.50870406185</v>
      </c>
      <c r="JA12" s="1">
        <f t="shared" si="241"/>
        <v>559344326.27972782</v>
      </c>
      <c r="JB12" s="1">
        <f t="shared" si="241"/>
        <v>436.89248305086943</v>
      </c>
      <c r="JC12" s="1"/>
      <c r="JD12" s="1"/>
      <c r="JE12" s="1"/>
      <c r="JF12" s="1"/>
      <c r="JG12">
        <f t="shared" si="43"/>
        <v>72</v>
      </c>
      <c r="JH12">
        <f t="shared" si="44"/>
        <v>0.4</v>
      </c>
      <c r="JI12" s="1" t="s">
        <v>48</v>
      </c>
      <c r="JJ12" s="1">
        <f>+JJ9+JJ10</f>
        <v>1445120</v>
      </c>
      <c r="JK12" s="1">
        <f t="shared" ref="JK12" si="242">+JK9+JK10</f>
        <v>27188</v>
      </c>
      <c r="JL12" s="1">
        <f t="shared" si="99"/>
        <v>1.8813662533215234E-2</v>
      </c>
      <c r="JM12" s="1">
        <f t="shared" si="155"/>
        <v>1.1302134341230491E-4</v>
      </c>
      <c r="JN12" s="1"/>
      <c r="JO12" s="1" t="s">
        <v>48</v>
      </c>
      <c r="JP12" s="1">
        <f>+JP9+JP10</f>
        <v>916</v>
      </c>
      <c r="JQ12" s="1">
        <f t="shared" ref="JQ12" si="243">+JQ9+JQ10</f>
        <v>21</v>
      </c>
      <c r="JR12" s="1">
        <f t="shared" si="100"/>
        <v>2.2925764192139739E-2</v>
      </c>
      <c r="JS12" s="1">
        <f t="shared" si="156"/>
        <v>4.945132749789599E-3</v>
      </c>
      <c r="JT12" s="1">
        <f>+JT9+JT10</f>
        <v>1445120</v>
      </c>
      <c r="JU12" s="1">
        <f t="shared" ref="JU12:JW12" si="244">+JU9+JU10</f>
        <v>31767.841392649902</v>
      </c>
      <c r="JV12" s="1">
        <f t="shared" si="244"/>
        <v>47721021.787764519</v>
      </c>
      <c r="JW12" s="1">
        <f t="shared" si="244"/>
        <v>17.683067477694397</v>
      </c>
      <c r="JX12" s="1"/>
      <c r="JY12" s="1"/>
      <c r="JZ12" s="1"/>
      <c r="KA12" s="1"/>
      <c r="KB12">
        <f t="shared" si="47"/>
        <v>2888</v>
      </c>
      <c r="KC12">
        <f t="shared" si="48"/>
        <v>12.5</v>
      </c>
      <c r="KD12" s="1" t="s">
        <v>48</v>
      </c>
      <c r="KE12" s="1">
        <f>+KE9+KE10</f>
        <v>1445120</v>
      </c>
      <c r="KF12" s="1">
        <f t="shared" ref="KF12" si="245">+KF9+KF10</f>
        <v>279608</v>
      </c>
      <c r="KG12" s="1">
        <f t="shared" si="103"/>
        <v>0.19348427812223207</v>
      </c>
      <c r="KH12" s="1">
        <f t="shared" si="159"/>
        <v>3.286073732396264E-4</v>
      </c>
      <c r="KI12" s="1"/>
      <c r="KJ12" s="1" t="s">
        <v>48</v>
      </c>
      <c r="KK12" s="1">
        <f>+KK9+KK10</f>
        <v>916</v>
      </c>
      <c r="KL12" s="1">
        <f t="shared" ref="KL12" si="246">+KL9+KL10</f>
        <v>36</v>
      </c>
      <c r="KM12" s="1">
        <f t="shared" si="104"/>
        <v>3.9301310043668124E-2</v>
      </c>
      <c r="KN12" s="1">
        <f t="shared" si="160"/>
        <v>6.4202121025411056E-3</v>
      </c>
      <c r="KO12" s="1">
        <f>+KO9+KO10</f>
        <v>1445120</v>
      </c>
      <c r="KP12" s="1">
        <f t="shared" ref="KP12:KR12" si="247">+KP9+KP10</f>
        <v>56500.177949709861</v>
      </c>
      <c r="KQ12" s="1">
        <f t="shared" si="247"/>
        <v>86796431.151600361</v>
      </c>
      <c r="KR12" s="1">
        <f t="shared" si="247"/>
        <v>180.08956504634853</v>
      </c>
      <c r="KS12" s="1"/>
      <c r="KT12" s="1"/>
      <c r="KU12" s="1"/>
      <c r="KV12" s="1"/>
      <c r="KW12">
        <f t="shared" si="51"/>
        <v>4433</v>
      </c>
      <c r="KX12">
        <f t="shared" si="52"/>
        <v>19.200000000000003</v>
      </c>
      <c r="KY12" s="1" t="s">
        <v>48</v>
      </c>
      <c r="KZ12" s="1">
        <f>+KZ9+KZ10</f>
        <v>1445120</v>
      </c>
      <c r="LA12" s="1">
        <f t="shared" ref="LA12" si="248">+LA9+LA10</f>
        <v>177429</v>
      </c>
      <c r="LB12" s="1">
        <f t="shared" si="107"/>
        <v>0.12277803919397696</v>
      </c>
      <c r="LC12" s="1">
        <f t="shared" si="163"/>
        <v>2.7300030899181984E-4</v>
      </c>
      <c r="LD12" s="1"/>
      <c r="LE12" s="1" t="s">
        <v>48</v>
      </c>
      <c r="LF12" s="1">
        <f>+LF9+LF10</f>
        <v>916</v>
      </c>
      <c r="LG12" s="1">
        <f t="shared" ref="LG12" si="249">+LG9+LG10</f>
        <v>11</v>
      </c>
      <c r="LH12" s="1">
        <f t="shared" si="108"/>
        <v>1.2008733624454149E-2</v>
      </c>
      <c r="LI12" s="1">
        <f t="shared" si="164"/>
        <v>3.5989633304191952E-3</v>
      </c>
      <c r="LJ12" s="1">
        <f>+LJ9+LJ10</f>
        <v>1445120</v>
      </c>
      <c r="LK12" s="1">
        <f t="shared" ref="LK12:LM12" si="250">+LK9+LK10</f>
        <v>16145.504835589942</v>
      </c>
      <c r="LL12" s="1">
        <f t="shared" si="250"/>
        <v>23669082.278054398</v>
      </c>
      <c r="LM12" s="1">
        <f t="shared" si="250"/>
        <v>112.38102127406894</v>
      </c>
      <c r="LN12" s="1"/>
      <c r="LO12" s="1"/>
      <c r="LP12" s="1"/>
      <c r="LQ12" s="1"/>
    </row>
    <row r="13" spans="1:329" x14ac:dyDescent="0.15">
      <c r="A13" s="51" t="s">
        <v>39</v>
      </c>
      <c r="B13" s="51" t="s">
        <v>40</v>
      </c>
      <c r="C13" s="51">
        <v>49</v>
      </c>
      <c r="D13" s="51" t="s">
        <v>41</v>
      </c>
      <c r="E13" s="52">
        <v>22970</v>
      </c>
      <c r="F13" s="52">
        <v>8089</v>
      </c>
      <c r="G13" s="51">
        <v>35.300000000000004</v>
      </c>
      <c r="H13" s="52">
        <v>10549</v>
      </c>
      <c r="I13" s="51">
        <v>46</v>
      </c>
      <c r="J13" s="52">
        <v>10644</v>
      </c>
      <c r="K13" s="51">
        <v>46.400000000000006</v>
      </c>
      <c r="L13" s="52">
        <v>7534</v>
      </c>
      <c r="M13" s="51">
        <v>32.800000000000004</v>
      </c>
      <c r="N13" s="52">
        <v>2789</v>
      </c>
      <c r="O13" s="51">
        <v>12.200000000000001</v>
      </c>
      <c r="P13" s="52">
        <v>6046</v>
      </c>
      <c r="Q13" s="51">
        <v>26.400000000000002</v>
      </c>
      <c r="R13" s="52">
        <v>10023</v>
      </c>
      <c r="S13" s="51">
        <v>43.7</v>
      </c>
      <c r="T13" s="52">
        <v>2988</v>
      </c>
      <c r="U13" s="51">
        <v>13.100000000000001</v>
      </c>
      <c r="V13" s="52">
        <v>9071</v>
      </c>
      <c r="W13" s="51">
        <v>39.5</v>
      </c>
      <c r="X13" s="52">
        <v>6277</v>
      </c>
      <c r="Y13" s="51">
        <v>27.400000000000002</v>
      </c>
      <c r="Z13" s="52">
        <v>11678</v>
      </c>
      <c r="AA13" s="51">
        <v>50.900000000000006</v>
      </c>
      <c r="AB13" s="52">
        <v>103</v>
      </c>
      <c r="AC13" s="51">
        <v>0.5</v>
      </c>
      <c r="AD13" s="52">
        <v>2803</v>
      </c>
      <c r="AE13" s="51">
        <v>12.3</v>
      </c>
      <c r="AF13" s="52">
        <v>3452</v>
      </c>
      <c r="AG13" s="51">
        <v>15.100000000000001</v>
      </c>
      <c r="AI13" s="43"/>
      <c r="AJ13">
        <f t="shared" si="0"/>
        <v>8089</v>
      </c>
      <c r="AK13">
        <f t="shared" si="1"/>
        <v>35.300000000000004</v>
      </c>
      <c r="AL13" s="1" t="s">
        <v>50</v>
      </c>
      <c r="AM13" s="1">
        <f>+AM11+AM12</f>
        <v>2433973</v>
      </c>
      <c r="AN13" s="1">
        <f t="shared" ref="AN13" si="251">+AN11+AN12</f>
        <v>715496</v>
      </c>
      <c r="AO13" s="1">
        <f t="shared" si="55"/>
        <v>0.29396217624435439</v>
      </c>
      <c r="AP13" s="1">
        <f t="shared" si="111"/>
        <v>2.9201276234708267E-4</v>
      </c>
      <c r="AQ13" s="1"/>
      <c r="AR13" s="1" t="s">
        <v>50</v>
      </c>
      <c r="AS13" s="1">
        <f>+AS11+AS12</f>
        <v>1259</v>
      </c>
      <c r="AT13" s="1">
        <f t="shared" ref="AT13" si="252">+AT11+AT12</f>
        <v>320</v>
      </c>
      <c r="AU13" s="1">
        <f t="shared" si="56"/>
        <v>0.25416997617156473</v>
      </c>
      <c r="AV13" s="1">
        <f t="shared" si="112"/>
        <v>1.2270695810861475E-2</v>
      </c>
      <c r="AW13" s="1">
        <f>+AW11+AW12</f>
        <v>2433973</v>
      </c>
      <c r="AX13" s="1">
        <f t="shared" ref="AX13:AZ13" si="253">+AX11+AX12</f>
        <v>666337.81001420063</v>
      </c>
      <c r="AY13" s="1">
        <f t="shared" si="253"/>
        <v>1090408018.1542439</v>
      </c>
      <c r="AZ13" s="1">
        <f t="shared" si="253"/>
        <v>354.43940282417952</v>
      </c>
      <c r="BA13" s="1"/>
      <c r="BB13" s="1"/>
      <c r="BC13" s="1"/>
      <c r="BD13" s="1"/>
      <c r="BE13">
        <f t="shared" si="3"/>
        <v>10549</v>
      </c>
      <c r="BF13">
        <f t="shared" si="4"/>
        <v>46</v>
      </c>
      <c r="BG13" s="1" t="s">
        <v>50</v>
      </c>
      <c r="BH13" s="1">
        <f>+BH11+BH12</f>
        <v>2433973</v>
      </c>
      <c r="BI13" s="1">
        <f t="shared" ref="BI13" si="254">+BI11+BI12</f>
        <v>1192766</v>
      </c>
      <c r="BJ13" s="1">
        <f t="shared" si="59"/>
        <v>0.49004898575292333</v>
      </c>
      <c r="BK13" s="1">
        <f t="shared" si="115"/>
        <v>3.2042478319366664E-4</v>
      </c>
      <c r="BL13" s="1"/>
      <c r="BM13" s="1" t="s">
        <v>50</v>
      </c>
      <c r="BN13" s="1">
        <f>+BN11+BN12</f>
        <v>1259</v>
      </c>
      <c r="BO13" s="1">
        <f t="shared" ref="BO13" si="255">+BO11+BO12</f>
        <v>560</v>
      </c>
      <c r="BP13" s="1">
        <f t="shared" si="60"/>
        <v>0.44479745830023826</v>
      </c>
      <c r="BQ13" s="1">
        <f t="shared" si="116"/>
        <v>1.4005351280407004E-2</v>
      </c>
      <c r="BR13" s="1">
        <f>+BR11+BR12</f>
        <v>2433973</v>
      </c>
      <c r="BS13" s="1">
        <f t="shared" ref="BS13:BU13" si="256">+BS11+BS12</f>
        <v>1104101.8399366592</v>
      </c>
      <c r="BT13" s="1">
        <f t="shared" si="256"/>
        <v>1320680447.4277902</v>
      </c>
      <c r="BU13" s="1">
        <f t="shared" si="256"/>
        <v>619.96369949615598</v>
      </c>
      <c r="BV13" s="1"/>
      <c r="BW13" s="1"/>
      <c r="BX13" s="1"/>
      <c r="BY13" s="1"/>
      <c r="BZ13">
        <f t="shared" si="7"/>
        <v>10644</v>
      </c>
      <c r="CA13">
        <f t="shared" si="8"/>
        <v>46.400000000000006</v>
      </c>
      <c r="CB13" s="1" t="s">
        <v>50</v>
      </c>
      <c r="CC13" s="1">
        <f>+CC11+CC12</f>
        <v>2433973</v>
      </c>
      <c r="CD13" s="1">
        <f t="shared" ref="CD13" si="257">+CD11+CD12</f>
        <v>721735</v>
      </c>
      <c r="CE13" s="1">
        <f t="shared" si="63"/>
        <v>0.29652547501554044</v>
      </c>
      <c r="CF13" s="1">
        <f t="shared" si="119"/>
        <v>2.9275027684287988E-4</v>
      </c>
      <c r="CG13" s="1"/>
      <c r="CH13" s="1" t="s">
        <v>50</v>
      </c>
      <c r="CI13" s="1">
        <f>+CI11+CI12</f>
        <v>1259</v>
      </c>
      <c r="CJ13" s="1">
        <f t="shared" ref="CJ13" si="258">+CJ11+CJ12</f>
        <v>339</v>
      </c>
      <c r="CK13" s="1">
        <f t="shared" si="64"/>
        <v>0.26926131850675139</v>
      </c>
      <c r="CL13" s="1">
        <f t="shared" si="120"/>
        <v>1.2501299721555474E-2</v>
      </c>
      <c r="CM13" s="1">
        <f>+CM11+CM12</f>
        <v>2433973</v>
      </c>
      <c r="CN13" s="1">
        <f t="shared" ref="CN13:CP13" si="259">+CN11+CN12</f>
        <v>677604.04269135115</v>
      </c>
      <c r="CO13" s="1">
        <f t="shared" si="259"/>
        <v>1078465633.3483739</v>
      </c>
      <c r="CP13" s="1">
        <f t="shared" si="259"/>
        <v>362.51576954734549</v>
      </c>
      <c r="CQ13" s="1"/>
      <c r="CR13" s="1"/>
      <c r="CS13" s="1"/>
      <c r="CT13" s="1"/>
      <c r="CU13">
        <f t="shared" si="11"/>
        <v>7534</v>
      </c>
      <c r="CV13">
        <f t="shared" si="12"/>
        <v>32.800000000000004</v>
      </c>
      <c r="CW13" s="1" t="s">
        <v>50</v>
      </c>
      <c r="CX13" s="1">
        <f>+CX11+CX12</f>
        <v>2433973</v>
      </c>
      <c r="CY13" s="1">
        <f t="shared" ref="CY13" si="260">+CY11+CY12</f>
        <v>497371</v>
      </c>
      <c r="CZ13" s="1">
        <f t="shared" si="67"/>
        <v>0.20434532346907711</v>
      </c>
      <c r="DA13" s="1">
        <f t="shared" si="123"/>
        <v>2.5845609796269829E-4</v>
      </c>
      <c r="DB13" s="1"/>
      <c r="DC13" s="1" t="s">
        <v>50</v>
      </c>
      <c r="DD13" s="1">
        <f>+DD11+DD12</f>
        <v>1259</v>
      </c>
      <c r="DE13" s="1">
        <f t="shared" ref="DE13" si="261">+DE11+DE12</f>
        <v>223</v>
      </c>
      <c r="DF13" s="1">
        <f t="shared" si="68"/>
        <v>0.17712470214455917</v>
      </c>
      <c r="DG13" s="1">
        <f t="shared" si="124"/>
        <v>1.0759540238484846E-2</v>
      </c>
      <c r="DH13" s="1">
        <f>+DH11+DH12</f>
        <v>2433973</v>
      </c>
      <c r="DI13" s="1">
        <f t="shared" ref="DI13:DK13" si="262">+DI11+DI12</f>
        <v>464572.22054389381</v>
      </c>
      <c r="DJ13" s="1">
        <f t="shared" si="262"/>
        <v>860276774.1237905</v>
      </c>
      <c r="DK13" s="1">
        <f t="shared" si="262"/>
        <v>231.4004212280193</v>
      </c>
      <c r="DL13" s="1"/>
      <c r="DM13" s="1"/>
      <c r="DN13" s="1"/>
      <c r="DO13" s="1"/>
      <c r="DP13">
        <f t="shared" si="15"/>
        <v>2789</v>
      </c>
      <c r="DQ13">
        <f t="shared" si="16"/>
        <v>12.200000000000001</v>
      </c>
      <c r="DR13" s="1" t="s">
        <v>50</v>
      </c>
      <c r="DS13" s="1">
        <f>+DS11+DS12</f>
        <v>2433973</v>
      </c>
      <c r="DT13" s="1">
        <f t="shared" ref="DT13" si="263">+DT11+DT12</f>
        <v>225952</v>
      </c>
      <c r="DU13" s="1">
        <f t="shared" si="71"/>
        <v>9.2832582777212402E-2</v>
      </c>
      <c r="DV13" s="1">
        <f t="shared" si="127"/>
        <v>1.8600990040840636E-4</v>
      </c>
      <c r="DW13" s="1"/>
      <c r="DX13" s="1" t="s">
        <v>50</v>
      </c>
      <c r="DY13" s="1">
        <f>+DY11+DY12</f>
        <v>1259</v>
      </c>
      <c r="DZ13" s="1">
        <f t="shared" ref="DZ13" si="264">+DZ11+DZ12</f>
        <v>96</v>
      </c>
      <c r="EA13" s="1">
        <f t="shared" si="72"/>
        <v>7.6250992851469426E-2</v>
      </c>
      <c r="EB13" s="1">
        <f t="shared" si="128"/>
        <v>7.4797464915561454E-3</v>
      </c>
      <c r="EC13" s="1">
        <f>+EC11+EC12</f>
        <v>2433973</v>
      </c>
      <c r="ED13" s="1">
        <f t="shared" ref="ED13:EF13" si="265">+ED11+ED12</f>
        <v>180544.40043796122</v>
      </c>
      <c r="EE13" s="1">
        <f t="shared" si="265"/>
        <v>357187547.01410145</v>
      </c>
      <c r="EF13" s="1">
        <f t="shared" si="265"/>
        <v>117.80266317314545</v>
      </c>
      <c r="EG13" s="1"/>
      <c r="EH13" s="1"/>
      <c r="EI13" s="1"/>
      <c r="EJ13" s="1"/>
      <c r="EK13">
        <f t="shared" si="19"/>
        <v>6046</v>
      </c>
      <c r="EL13">
        <f t="shared" si="20"/>
        <v>26.400000000000002</v>
      </c>
      <c r="EM13" s="1" t="s">
        <v>50</v>
      </c>
      <c r="EN13" s="1">
        <f>+EN11+EN12</f>
        <v>2433973</v>
      </c>
      <c r="EO13" s="1">
        <f t="shared" ref="EO13" si="266">+EO11+EO12</f>
        <v>678755</v>
      </c>
      <c r="EP13" s="1">
        <f t="shared" si="75"/>
        <v>0.27886710329161418</v>
      </c>
      <c r="EQ13" s="1">
        <f t="shared" si="131"/>
        <v>2.8744080366113474E-4</v>
      </c>
      <c r="ER13" s="1"/>
      <c r="ES13" s="1" t="s">
        <v>50</v>
      </c>
      <c r="ET13" s="1">
        <f>+ET11+ET12</f>
        <v>1259</v>
      </c>
      <c r="EU13" s="1">
        <f t="shared" ref="EU13" si="267">+EU11+EU12</f>
        <v>471</v>
      </c>
      <c r="EV13" s="1">
        <f t="shared" si="76"/>
        <v>0.37410643367752183</v>
      </c>
      <c r="EW13" s="1">
        <f t="shared" si="132"/>
        <v>1.3637506391810134E-2</v>
      </c>
      <c r="EX13" s="1">
        <f>+EX11+EX12</f>
        <v>2433973</v>
      </c>
      <c r="EY13" s="1">
        <f t="shared" ref="EY13:FA13" si="268">+EY11+EY12</f>
        <v>886713.37409550929</v>
      </c>
      <c r="EZ13" s="1">
        <f t="shared" si="268"/>
        <v>1180904355.9386318</v>
      </c>
      <c r="FA13" s="1">
        <f t="shared" si="268"/>
        <v>364.40433698869469</v>
      </c>
      <c r="FB13" s="1"/>
      <c r="FC13" s="1"/>
      <c r="FD13" s="1"/>
      <c r="FE13" s="1"/>
      <c r="FF13">
        <f t="shared" si="23"/>
        <v>10023</v>
      </c>
      <c r="FG13">
        <f t="shared" si="24"/>
        <v>43.7</v>
      </c>
      <c r="FH13" s="1" t="s">
        <v>50</v>
      </c>
      <c r="FI13" s="1">
        <f>+FI11+FI12</f>
        <v>2433973</v>
      </c>
      <c r="FJ13" s="1">
        <f t="shared" ref="FJ13" si="269">+FJ11+FJ12</f>
        <v>1304926</v>
      </c>
      <c r="FK13" s="1">
        <f t="shared" si="79"/>
        <v>0.53613002280633348</v>
      </c>
      <c r="FL13" s="1">
        <f t="shared" si="135"/>
        <v>3.19650448601776E-4</v>
      </c>
      <c r="FM13" s="1"/>
      <c r="FN13" s="1" t="s">
        <v>50</v>
      </c>
      <c r="FO13" s="1">
        <f>+FO11+FO12</f>
        <v>1259</v>
      </c>
      <c r="FP13" s="1">
        <f t="shared" ref="FP13" si="270">+FP11+FP12</f>
        <v>420</v>
      </c>
      <c r="FQ13" s="1">
        <f t="shared" si="80"/>
        <v>0.33359809372517873</v>
      </c>
      <c r="FR13" s="1">
        <f t="shared" si="136"/>
        <v>1.32882267547042E-2</v>
      </c>
      <c r="FS13" s="1">
        <f>+FS11+FS12</f>
        <v>2433973</v>
      </c>
      <c r="FT13" s="1">
        <f t="shared" ref="FT13:FV13" si="271">+FT11+FT12</f>
        <v>763006.81875318196</v>
      </c>
      <c r="FU13" s="1">
        <f t="shared" si="271"/>
        <v>1057073153.3969182</v>
      </c>
      <c r="FV13" s="1">
        <f t="shared" si="271"/>
        <v>696.99180146678179</v>
      </c>
      <c r="FW13" s="1"/>
      <c r="FX13" s="1"/>
      <c r="FY13" s="1"/>
      <c r="FZ13" s="1"/>
      <c r="GA13">
        <f t="shared" si="27"/>
        <v>2988</v>
      </c>
      <c r="GB13">
        <f t="shared" si="28"/>
        <v>13.100000000000001</v>
      </c>
      <c r="GC13" s="1" t="s">
        <v>50</v>
      </c>
      <c r="GD13" s="1">
        <f>+GD11+GD12</f>
        <v>2433973</v>
      </c>
      <c r="GE13" s="1">
        <f t="shared" ref="GE13" si="272">+GE11+GE12</f>
        <v>319990</v>
      </c>
      <c r="GF13" s="1">
        <f t="shared" si="83"/>
        <v>0.1314681798031449</v>
      </c>
      <c r="GG13" s="1">
        <f t="shared" si="139"/>
        <v>2.1659344751425591E-4</v>
      </c>
      <c r="GH13" s="1"/>
      <c r="GI13" s="1" t="s">
        <v>50</v>
      </c>
      <c r="GJ13" s="1">
        <f>+GJ11+GJ12</f>
        <v>1259</v>
      </c>
      <c r="GK13" s="1">
        <f t="shared" ref="GK13" si="273">+GK11+GK12</f>
        <v>197</v>
      </c>
      <c r="GL13" s="1">
        <f t="shared" si="84"/>
        <v>0.15647339158061954</v>
      </c>
      <c r="GM13" s="1">
        <f t="shared" si="140"/>
        <v>1.0238981924012382E-2</v>
      </c>
      <c r="GN13" s="1">
        <f>+GN11+GN12</f>
        <v>2433973</v>
      </c>
      <c r="GO13" s="1">
        <f t="shared" ref="GO13:GQ13" si="274">+GO11+GO12</f>
        <v>392228.32892335625</v>
      </c>
      <c r="GP13" s="1">
        <f t="shared" si="274"/>
        <v>732231520.45109689</v>
      </c>
      <c r="GQ13" s="1">
        <f t="shared" si="274"/>
        <v>162.48863299394336</v>
      </c>
      <c r="GR13" s="1"/>
      <c r="GS13" s="1"/>
      <c r="GT13" s="1"/>
      <c r="GU13" s="1"/>
      <c r="GV13">
        <f t="shared" si="31"/>
        <v>9071</v>
      </c>
      <c r="GW13">
        <f t="shared" si="32"/>
        <v>39.5</v>
      </c>
      <c r="GX13" s="1" t="s">
        <v>50</v>
      </c>
      <c r="GY13" s="1">
        <f>+GY11+GY12</f>
        <v>2433973</v>
      </c>
      <c r="GZ13" s="1">
        <f t="shared" ref="GZ13" si="275">+GZ11+GZ12</f>
        <v>1198962</v>
      </c>
      <c r="HA13" s="1">
        <f t="shared" si="87"/>
        <v>0.49259461793536741</v>
      </c>
      <c r="HB13" s="1">
        <f t="shared" si="143"/>
        <v>3.2045310781842341E-4</v>
      </c>
      <c r="HC13" s="1"/>
      <c r="HD13" s="1" t="s">
        <v>50</v>
      </c>
      <c r="HE13" s="1">
        <f>+HE11+HE12</f>
        <v>1259</v>
      </c>
      <c r="HF13" s="1">
        <f t="shared" ref="HF13" si="276">+HF11+HF12</f>
        <v>479</v>
      </c>
      <c r="HG13" s="1">
        <f t="shared" si="88"/>
        <v>0.38046068308181097</v>
      </c>
      <c r="HH13" s="1">
        <f t="shared" si="144"/>
        <v>1.3682846752150585E-2</v>
      </c>
      <c r="HI13" s="1">
        <f>+HI11+HI12</f>
        <v>2433973</v>
      </c>
      <c r="HJ13" s="1">
        <f t="shared" ref="HJ13:HL13" si="277">+HJ11+HJ12</f>
        <v>902173.42300556577</v>
      </c>
      <c r="HK13" s="1">
        <f t="shared" si="277"/>
        <v>1180517226.3116684</v>
      </c>
      <c r="HL13" s="1">
        <f t="shared" si="277"/>
        <v>640.24794057731742</v>
      </c>
      <c r="HM13" s="1"/>
      <c r="HN13" s="1"/>
      <c r="HO13" s="1"/>
      <c r="HP13" s="1"/>
      <c r="HQ13">
        <f t="shared" si="35"/>
        <v>6277</v>
      </c>
      <c r="HR13">
        <f t="shared" si="36"/>
        <v>27.400000000000002</v>
      </c>
      <c r="HS13" s="1" t="s">
        <v>50</v>
      </c>
      <c r="HT13" s="1">
        <f>+HT11+HT12</f>
        <v>2433973</v>
      </c>
      <c r="HU13" s="1">
        <f t="shared" ref="HU13" si="278">+HU11+HU12</f>
        <v>588501</v>
      </c>
      <c r="HV13" s="1">
        <f t="shared" si="91"/>
        <v>0.24178616607497289</v>
      </c>
      <c r="HW13" s="1">
        <f t="shared" si="147"/>
        <v>2.7444397332252081E-4</v>
      </c>
      <c r="HX13" s="1"/>
      <c r="HY13" s="1" t="s">
        <v>50</v>
      </c>
      <c r="HZ13" s="1">
        <f>+HZ11+HZ12</f>
        <v>1259</v>
      </c>
      <c r="IA13" s="1">
        <f t="shared" ref="IA13" si="279">+IA11+IA12</f>
        <v>297</v>
      </c>
      <c r="IB13" s="1">
        <f t="shared" si="92"/>
        <v>0.23590150913423352</v>
      </c>
      <c r="IC13" s="1">
        <f t="shared" si="148"/>
        <v>1.1965398456563183E-2</v>
      </c>
      <c r="ID13" s="1">
        <f>+ID11+ID12</f>
        <v>2433973</v>
      </c>
      <c r="IE13" s="1">
        <f t="shared" ref="IE13:IG13" si="280">+IE11+IE12</f>
        <v>581990.09621938341</v>
      </c>
      <c r="IF13" s="1">
        <f t="shared" si="280"/>
        <v>947059243.05452359</v>
      </c>
      <c r="IG13" s="1">
        <f t="shared" si="280"/>
        <v>288.62850954832084</v>
      </c>
      <c r="IH13" s="1"/>
      <c r="II13" s="1"/>
      <c r="IJ13" s="1"/>
      <c r="IK13" s="1"/>
      <c r="IL13">
        <f t="shared" si="39"/>
        <v>11678</v>
      </c>
      <c r="IM13">
        <f t="shared" si="40"/>
        <v>50.900000000000006</v>
      </c>
      <c r="IN13" s="1" t="s">
        <v>50</v>
      </c>
      <c r="IO13" s="1">
        <f>+IO11+IO12</f>
        <v>2433973</v>
      </c>
      <c r="IP13" s="1">
        <f t="shared" ref="IP13" si="281">+IP11+IP12</f>
        <v>1226725</v>
      </c>
      <c r="IQ13" s="1">
        <f t="shared" si="95"/>
        <v>0.50400107149914974</v>
      </c>
      <c r="IR13" s="1">
        <f t="shared" si="151"/>
        <v>3.2047799941208505E-4</v>
      </c>
      <c r="IS13" s="1"/>
      <c r="IT13" s="1" t="s">
        <v>50</v>
      </c>
      <c r="IU13" s="1">
        <f>+IU11+IU12</f>
        <v>1259</v>
      </c>
      <c r="IV13" s="1">
        <f t="shared" ref="IV13" si="282">+IV11+IV12</f>
        <v>645</v>
      </c>
      <c r="IW13" s="1">
        <f t="shared" si="96"/>
        <v>0.5123113582208102</v>
      </c>
      <c r="IX13" s="1">
        <f t="shared" si="152"/>
        <v>1.4087224888197195E-2</v>
      </c>
      <c r="IY13" s="1">
        <f>+IY11+IY12</f>
        <v>2433973</v>
      </c>
      <c r="IZ13" s="1">
        <f t="shared" ref="IZ13:JB13" si="283">+IZ11+IZ12</f>
        <v>1261172.4485261445</v>
      </c>
      <c r="JA13" s="1">
        <f t="shared" si="283"/>
        <v>1290648914.8950543</v>
      </c>
      <c r="JB13" s="1">
        <f t="shared" si="283"/>
        <v>624.34433310382565</v>
      </c>
      <c r="JC13" s="1"/>
      <c r="JD13" s="1"/>
      <c r="JE13" s="1"/>
      <c r="JF13" s="1"/>
      <c r="JG13">
        <f t="shared" si="43"/>
        <v>103</v>
      </c>
      <c r="JH13">
        <f t="shared" si="44"/>
        <v>0.5</v>
      </c>
      <c r="JI13" s="1" t="s">
        <v>50</v>
      </c>
      <c r="JJ13" s="1">
        <f>+JJ11+JJ12</f>
        <v>2433973</v>
      </c>
      <c r="JK13" s="1">
        <f t="shared" ref="JK13" si="284">+JK11+JK12</f>
        <v>35266</v>
      </c>
      <c r="JL13" s="1">
        <f t="shared" si="99"/>
        <v>1.4489067873801394E-2</v>
      </c>
      <c r="JM13" s="1">
        <f t="shared" si="155"/>
        <v>7.6593703344059728E-5</v>
      </c>
      <c r="JN13" s="1"/>
      <c r="JO13" s="1" t="s">
        <v>50</v>
      </c>
      <c r="JP13" s="1">
        <f>+JP11+JP12</f>
        <v>1259</v>
      </c>
      <c r="JQ13" s="1">
        <f t="shared" ref="JQ13" si="285">+JQ11+JQ12</f>
        <v>23</v>
      </c>
      <c r="JR13" s="1">
        <f t="shared" si="100"/>
        <v>1.8268467037331215E-2</v>
      </c>
      <c r="JS13" s="1">
        <f t="shared" si="156"/>
        <v>3.7742838454491458E-3</v>
      </c>
      <c r="JT13" s="1">
        <f>+JT11+JT12</f>
        <v>2433973</v>
      </c>
      <c r="JU13" s="1">
        <f t="shared" ref="JU13:JW13" si="286">+JU11+JU12</f>
        <v>38166.13260144111</v>
      </c>
      <c r="JV13" s="1">
        <f t="shared" si="286"/>
        <v>69023651.665354192</v>
      </c>
      <c r="JW13" s="1">
        <f t="shared" si="286"/>
        <v>20.690896078541329</v>
      </c>
      <c r="JX13" s="1"/>
      <c r="JY13" s="1"/>
      <c r="JZ13" s="1"/>
      <c r="KA13" s="1"/>
      <c r="KB13">
        <f t="shared" si="47"/>
        <v>2803</v>
      </c>
      <c r="KC13">
        <f t="shared" si="48"/>
        <v>12.3</v>
      </c>
      <c r="KD13" s="1" t="s">
        <v>50</v>
      </c>
      <c r="KE13" s="1">
        <f>+KE11+KE12</f>
        <v>2433973</v>
      </c>
      <c r="KF13" s="1">
        <f t="shared" ref="KF13" si="287">+KF11+KF12</f>
        <v>409193</v>
      </c>
      <c r="KG13" s="1">
        <f t="shared" si="103"/>
        <v>0.16811731272286093</v>
      </c>
      <c r="KH13" s="1">
        <f t="shared" si="159"/>
        <v>2.3970626478600973E-4</v>
      </c>
      <c r="KI13" s="1"/>
      <c r="KJ13" s="1" t="s">
        <v>50</v>
      </c>
      <c r="KK13" s="1">
        <f>+KK11+KK12</f>
        <v>1259</v>
      </c>
      <c r="KL13" s="1">
        <f t="shared" ref="KL13" si="288">+KL11+KL12</f>
        <v>47</v>
      </c>
      <c r="KM13" s="1">
        <f t="shared" si="104"/>
        <v>3.7331215250198571E-2</v>
      </c>
      <c r="KN13" s="1">
        <f t="shared" si="160"/>
        <v>5.342710519345044E-3</v>
      </c>
      <c r="KO13" s="1">
        <f>+KO11+KO12</f>
        <v>2433973</v>
      </c>
      <c r="KP13" s="1">
        <f t="shared" ref="KP13:KR13" si="289">+KP11+KP12</f>
        <v>86660.367379327858</v>
      </c>
      <c r="KQ13" s="1">
        <f t="shared" si="289"/>
        <v>170502958.32675108</v>
      </c>
      <c r="KR13" s="1">
        <f t="shared" si="289"/>
        <v>225.86718172496884</v>
      </c>
      <c r="KS13" s="1"/>
      <c r="KT13" s="1"/>
      <c r="KU13" s="1"/>
      <c r="KV13" s="1"/>
      <c r="KW13">
        <f t="shared" si="51"/>
        <v>3452</v>
      </c>
      <c r="KX13">
        <f t="shared" si="52"/>
        <v>15.100000000000001</v>
      </c>
      <c r="KY13" s="1" t="s">
        <v>50</v>
      </c>
      <c r="KZ13" s="1">
        <f>+KZ11+KZ12</f>
        <v>2433973</v>
      </c>
      <c r="LA13" s="1">
        <f t="shared" ref="LA13" si="290">+LA11+LA12</f>
        <v>331481</v>
      </c>
      <c r="LB13" s="1">
        <f t="shared" si="107"/>
        <v>0.13618926750625418</v>
      </c>
      <c r="LC13" s="1">
        <f t="shared" si="163"/>
        <v>2.198481734260867E-4</v>
      </c>
      <c r="LD13" s="1"/>
      <c r="LE13" s="1" t="s">
        <v>50</v>
      </c>
      <c r="LF13" s="1">
        <f>+LF11+LF12</f>
        <v>1259</v>
      </c>
      <c r="LG13" s="1">
        <f t="shared" ref="LG13" si="291">+LG11+LG12</f>
        <v>17</v>
      </c>
      <c r="LH13" s="1">
        <f t="shared" si="108"/>
        <v>1.3502779984114376E-2</v>
      </c>
      <c r="LI13" s="1">
        <f t="shared" si="164"/>
        <v>3.2527198757353747E-3</v>
      </c>
      <c r="LJ13" s="1">
        <f>+LJ11+LJ12</f>
        <v>2433973</v>
      </c>
      <c r="LK13" s="1">
        <f t="shared" ref="LK13:LM13" si="292">+LK11+LK12</f>
        <v>32839.276421147239</v>
      </c>
      <c r="LL13" s="1">
        <f t="shared" si="292"/>
        <v>70710732.671493918</v>
      </c>
      <c r="LM13" s="1">
        <f t="shared" si="292"/>
        <v>165.69664674489027</v>
      </c>
      <c r="LN13" s="1"/>
      <c r="LO13" s="1"/>
      <c r="LP13" s="1"/>
      <c r="LQ13" s="1"/>
    </row>
    <row r="14" spans="1:329" x14ac:dyDescent="0.15">
      <c r="A14" s="51" t="s">
        <v>39</v>
      </c>
      <c r="B14" s="51" t="s">
        <v>40</v>
      </c>
      <c r="C14" s="51">
        <v>50</v>
      </c>
      <c r="D14" s="51" t="s">
        <v>41</v>
      </c>
      <c r="E14" s="52">
        <v>31078</v>
      </c>
      <c r="F14" s="52">
        <v>11599</v>
      </c>
      <c r="G14" s="51">
        <v>37.4</v>
      </c>
      <c r="H14" s="52">
        <v>14435</v>
      </c>
      <c r="I14" s="51">
        <v>46.5</v>
      </c>
      <c r="J14" s="52">
        <v>10359</v>
      </c>
      <c r="K14" s="51">
        <v>33.4</v>
      </c>
      <c r="L14" s="52">
        <v>8469</v>
      </c>
      <c r="M14" s="51">
        <v>27.3</v>
      </c>
      <c r="N14" s="52">
        <v>1957</v>
      </c>
      <c r="O14" s="51">
        <v>6.3000000000000007</v>
      </c>
      <c r="P14" s="52">
        <v>6721</v>
      </c>
      <c r="Q14" s="51">
        <v>21.700000000000003</v>
      </c>
      <c r="R14" s="52">
        <v>9949</v>
      </c>
      <c r="S14" s="51">
        <v>32.1</v>
      </c>
      <c r="T14" s="52">
        <v>3425</v>
      </c>
      <c r="U14" s="51">
        <v>11.100000000000001</v>
      </c>
      <c r="V14" s="52">
        <v>9991</v>
      </c>
      <c r="W14" s="51">
        <v>32.200000000000003</v>
      </c>
      <c r="X14" s="52">
        <v>7739</v>
      </c>
      <c r="Y14" s="51">
        <v>25</v>
      </c>
      <c r="Z14" s="52">
        <v>16995</v>
      </c>
      <c r="AA14" s="51">
        <v>54.7</v>
      </c>
      <c r="AB14" s="52">
        <v>103</v>
      </c>
      <c r="AC14" s="51">
        <v>0.4</v>
      </c>
      <c r="AD14" s="52">
        <v>3635</v>
      </c>
      <c r="AE14" s="51">
        <v>11.700000000000001</v>
      </c>
      <c r="AF14" s="52">
        <v>4285</v>
      </c>
      <c r="AG14" s="51">
        <v>13.8</v>
      </c>
      <c r="AI14" s="43"/>
      <c r="AJ14">
        <f t="shared" si="0"/>
        <v>11599</v>
      </c>
      <c r="AK14">
        <f t="shared" si="1"/>
        <v>37.4</v>
      </c>
      <c r="AL14" s="1"/>
      <c r="AM14" s="1"/>
      <c r="AN14" s="1"/>
      <c r="AO14" s="1"/>
      <c r="AP14" s="1"/>
      <c r="AQ14" s="1"/>
      <c r="AR14" s="1" t="s">
        <v>59</v>
      </c>
      <c r="AS14" s="1"/>
      <c r="AT14" s="1"/>
      <c r="AU14" s="1">
        <f>+AX11/AW11</f>
        <v>0.33954622501461257</v>
      </c>
      <c r="AV14" s="1">
        <f>SQRT(AY11)/AW11</f>
        <v>2.6371472406676044E-2</v>
      </c>
      <c r="AW14" s="57" t="s">
        <v>160</v>
      </c>
      <c r="AX14" s="59"/>
      <c r="AY14" s="1" t="s">
        <v>68</v>
      </c>
      <c r="AZ14" s="1">
        <f>+AT11/AZ11*100</f>
        <v>94.348133362698277</v>
      </c>
      <c r="BA14" s="1">
        <f>(1-1/9/AT11-1.96/3/SQRT(AT11))^3*AZ14</f>
        <v>77.613002706819884</v>
      </c>
      <c r="BB14" s="1">
        <f>(AT11+1)/AT11*(1-1/9/(AT11+1)+1.96/3/SQRT(AT11+1))^3*AZ14</f>
        <v>113.62079288024866</v>
      </c>
      <c r="BC14" s="1">
        <f>(ABS(AT11-AZ11)-0.5)/SQRT(AZ11)</f>
        <v>0.56693980654614184</v>
      </c>
      <c r="BD14" s="5">
        <f>2*(1-NORMDIST(ABS(BC14),0,1,1))</f>
        <v>0.57075507812925808</v>
      </c>
      <c r="BE14">
        <f t="shared" si="3"/>
        <v>14435</v>
      </c>
      <c r="BF14">
        <f t="shared" si="4"/>
        <v>46.5</v>
      </c>
      <c r="BG14" s="1"/>
      <c r="BH14" s="1"/>
      <c r="BI14" s="1"/>
      <c r="BJ14" s="1"/>
      <c r="BK14" s="1"/>
      <c r="BL14" s="1"/>
      <c r="BM14" s="1" t="s">
        <v>59</v>
      </c>
      <c r="BN14" s="1"/>
      <c r="BO14" s="1"/>
      <c r="BP14" s="1">
        <f>+BS11/BR11</f>
        <v>0.47331813772073345</v>
      </c>
      <c r="BQ14" s="1">
        <f>SQRT(BT11)/BR11</f>
        <v>2.7692130191815857E-2</v>
      </c>
      <c r="BR14" s="1">
        <f>(BP14-BJ11)/SQRT(BQ14^2+BK11^2)</f>
        <v>-0.64495277297635101</v>
      </c>
      <c r="BS14" s="5">
        <f>2*(1-NORMDIST(ABS(BR14),0,1,1))</f>
        <v>0.51895779114559581</v>
      </c>
      <c r="BT14" s="1" t="s">
        <v>68</v>
      </c>
      <c r="BU14" s="1">
        <f>+BO11/BU11*100</f>
        <v>95.160791812872361</v>
      </c>
      <c r="BV14" s="1">
        <f>(1-1/9/BO11-1.96/3/SQRT(BO11))^3*BU14</f>
        <v>81.02809666430656</v>
      </c>
      <c r="BW14" s="1">
        <f>(BO11+1)/BO11*(1-1/9/(BO11+1)+1.96/3/SQRT(BO11+1))^3*BU14</f>
        <v>111.04908528044822</v>
      </c>
      <c r="BX14" s="1">
        <f>(ABS(BO11-BU11)-0.5)/SQRT(BU11)</f>
        <v>0.59100538714759709</v>
      </c>
      <c r="BY14" s="5">
        <f>2*(1-NORMDIST(ABS(BX14),0,1,1))</f>
        <v>0.55451681140839404</v>
      </c>
      <c r="BZ14">
        <f t="shared" si="7"/>
        <v>10359</v>
      </c>
      <c r="CA14">
        <f t="shared" si="8"/>
        <v>33.4</v>
      </c>
      <c r="CB14" s="1"/>
      <c r="CC14" s="1"/>
      <c r="CD14" s="1"/>
      <c r="CE14" s="1"/>
      <c r="CF14" s="1"/>
      <c r="CG14" s="1"/>
      <c r="CH14" s="1" t="s">
        <v>59</v>
      </c>
      <c r="CI14" s="1"/>
      <c r="CJ14" s="1"/>
      <c r="CK14" s="1">
        <f>+CN11/CM11</f>
        <v>0.27233059774448637</v>
      </c>
      <c r="CL14" s="1">
        <f>SQRT(CO11)/CM11</f>
        <v>2.4973070210053107E-2</v>
      </c>
      <c r="CM14" s="1">
        <f>(CK14-CE11)/SQRT(CL14^2+CF11^2)</f>
        <v>-2.7384729856296657</v>
      </c>
      <c r="CN14" s="5">
        <f>2*(1-NORMDIST(ABS(CM14),0,1,1))</f>
        <v>6.1725231279596837E-3</v>
      </c>
      <c r="CO14" s="1" t="s">
        <v>68</v>
      </c>
      <c r="CP14" s="1">
        <f>+CJ11/CP11*100</f>
        <v>76.902357923352668</v>
      </c>
      <c r="CQ14" s="1">
        <f>(1-1/9/CJ11-1.96/3/SQRT(CJ11))^3*CP14</f>
        <v>61.756908517596159</v>
      </c>
      <c r="CR14" s="1">
        <f>(CJ11+1)/CJ11*(1-1/9/(CJ11+1)+1.96/3/SQRT(CJ11+1))^3*CP14</f>
        <v>94.636331558226274</v>
      </c>
      <c r="CS14" s="1">
        <f>(ABS(CJ11-CP11)-0.5)/SQRT(CP11)</f>
        <v>2.4383301977251626</v>
      </c>
      <c r="CT14" s="5">
        <f>2*(1-NORMDIST(ABS(CS14),0,1,1))</f>
        <v>1.4755289036378461E-2</v>
      </c>
      <c r="CU14">
        <f t="shared" si="11"/>
        <v>8469</v>
      </c>
      <c r="CV14">
        <f t="shared" si="12"/>
        <v>27.3</v>
      </c>
      <c r="CW14" s="1"/>
      <c r="CX14" s="1"/>
      <c r="CY14" s="1"/>
      <c r="CZ14" s="1"/>
      <c r="DA14" s="1"/>
      <c r="DB14" s="1"/>
      <c r="DC14" s="1" t="s">
        <v>59</v>
      </c>
      <c r="DD14" s="1"/>
      <c r="DE14" s="1"/>
      <c r="DF14" s="1">
        <f>+DI11/DH11</f>
        <v>0.24487306234939968</v>
      </c>
      <c r="DG14" s="1">
        <f>SQRT(DJ11)/DH11</f>
        <v>2.3802502755371432E-2</v>
      </c>
      <c r="DH14" s="1">
        <f>(DF14-CZ11)/SQRT(DG14^2+DA11^2)</f>
        <v>-1.4994228768972677</v>
      </c>
      <c r="DI14" s="5">
        <f>2*(1-NORMDIST(ABS(DH14),0,1,1))</f>
        <v>0.13376396244927369</v>
      </c>
      <c r="DJ14" s="1" t="s">
        <v>68</v>
      </c>
      <c r="DK14" s="1">
        <f>+DE11/DK11*100</f>
        <v>91.198606872834318</v>
      </c>
      <c r="DL14" s="1">
        <f>(1-1/9/DE11-1.96/3/SQRT(DE11))^3*DK14</f>
        <v>72.843673092484721</v>
      </c>
      <c r="DM14" s="1">
        <f>(DE11+1)/DE11*(1-1/9/(DE11+1)+1.96/3/SQRT(DE11+1))^3*DK14</f>
        <v>112.77019207678586</v>
      </c>
      <c r="DN14" s="1">
        <f>(ABS(DE11-DK11)-0.5)/SQRT(DK11)</f>
        <v>0.79791123272993536</v>
      </c>
      <c r="DO14" s="5">
        <f>2*(1-NORMDIST(ABS(DN14),0,1,1))</f>
        <v>0.42492200444427786</v>
      </c>
      <c r="DP14">
        <f t="shared" si="15"/>
        <v>1957</v>
      </c>
      <c r="DQ14">
        <f t="shared" si="16"/>
        <v>6.3000000000000007</v>
      </c>
      <c r="DR14" s="1"/>
      <c r="DS14" s="1"/>
      <c r="DT14" s="1"/>
      <c r="DU14" s="1"/>
      <c r="DV14" s="1"/>
      <c r="DW14" s="1"/>
      <c r="DX14" s="1" t="s">
        <v>59</v>
      </c>
      <c r="DY14" s="1"/>
      <c r="DZ14" s="1"/>
      <c r="EA14" s="1">
        <f>+ED11/EC11</f>
        <v>5.4532025209235495E-2</v>
      </c>
      <c r="EB14" s="1">
        <f>SQRT(EE11)/EC11</f>
        <v>1.3153031983842947E-2</v>
      </c>
      <c r="EC14" s="1">
        <f>(EA14-DU11)/SQRT(EB14^2+DV11^2)</f>
        <v>-2.8307473409074686</v>
      </c>
      <c r="ED14" s="5">
        <f>2*(1-NORMDIST(ABS(EC14),0,1,1))</f>
        <v>4.6439389321819569E-3</v>
      </c>
      <c r="EE14" s="1" t="s">
        <v>68</v>
      </c>
      <c r="EF14" s="1">
        <f>+DZ11/EF11*100</f>
        <v>55.300790039022708</v>
      </c>
      <c r="EG14" s="1">
        <f>(1-1/9/DZ11-1.96/3/SQRT(DZ11))^3*EF14</f>
        <v>32.196033991336236</v>
      </c>
      <c r="EH14" s="1">
        <f>(DZ11+1)/DZ11*(1-1/9/(DZ11+1)+1.96/3/SQRT(DZ11+1))^3*EF14</f>
        <v>88.547334575987136</v>
      </c>
      <c r="EI14" s="1">
        <f>(ABS(DZ11-EF11)-0.5)/SQRT(EF11)</f>
        <v>2.3881469774634678</v>
      </c>
      <c r="EJ14" s="5">
        <f>2*(1-NORMDIST(ABS(EI14),0,1,1))</f>
        <v>1.6933568130555132E-2</v>
      </c>
      <c r="EK14">
        <f t="shared" si="19"/>
        <v>6721</v>
      </c>
      <c r="EL14">
        <f t="shared" si="20"/>
        <v>21.700000000000003</v>
      </c>
      <c r="EM14" s="1"/>
      <c r="EN14" s="1"/>
      <c r="EO14" s="1"/>
      <c r="EP14" s="1"/>
      <c r="EQ14" s="1"/>
      <c r="ER14" s="1"/>
      <c r="ES14" s="1" t="s">
        <v>59</v>
      </c>
      <c r="ET14" s="1"/>
      <c r="EU14" s="1"/>
      <c r="EV14" s="1">
        <f>+EY11/EX11</f>
        <v>0.30061911032800676</v>
      </c>
      <c r="EW14" s="1">
        <f>SQRT(EZ11)/EX11</f>
        <v>2.5254569652403303E-2</v>
      </c>
      <c r="EX14" s="1">
        <f>(EV14-EP11)/SQRT(EW14^2+EQ11^2)</f>
        <v>2.0704496973695261</v>
      </c>
      <c r="EY14" s="5">
        <f>2*(1-NORMDIST(ABS(EX14),0,1,1))</f>
        <v>3.8410252019023705E-2</v>
      </c>
      <c r="EZ14" s="1" t="s">
        <v>68</v>
      </c>
      <c r="FA14" s="1">
        <f>+EU11/FA11*100</f>
        <v>118.67873121927536</v>
      </c>
      <c r="FB14" s="1">
        <f>(1-1/9/EU11-1.96/3/SQRT(EU11))^3*FA14</f>
        <v>96.966654434738416</v>
      </c>
      <c r="FC14" s="1">
        <f>(EU11+1)/EU11*(1-1/9/(EU11+1)+1.96/3/SQRT(EU11+1))^3*FA14</f>
        <v>143.8009106564152</v>
      </c>
      <c r="FD14" s="1">
        <f>(ABS(EU11-FA11)-0.5)/SQRT(FA11)</f>
        <v>1.6951360304452812</v>
      </c>
      <c r="FE14" s="5">
        <f>2*(1-NORMDIST(ABS(FD14),0,1,1))</f>
        <v>9.0049618586601099E-2</v>
      </c>
      <c r="FF14">
        <f t="shared" si="23"/>
        <v>9949</v>
      </c>
      <c r="FG14">
        <f t="shared" si="24"/>
        <v>32.1</v>
      </c>
      <c r="FH14" s="1"/>
      <c r="FI14" s="1"/>
      <c r="FJ14" s="1"/>
      <c r="FK14" s="1"/>
      <c r="FL14" s="1"/>
      <c r="FM14" s="1"/>
      <c r="FN14" s="1" t="s">
        <v>59</v>
      </c>
      <c r="FO14" s="1"/>
      <c r="FP14" s="1"/>
      <c r="FQ14" s="1">
        <f>+FT11/FS11</f>
        <v>0.24026225225312881</v>
      </c>
      <c r="FR14" s="1">
        <f>SQRT(FU11)/FS11</f>
        <v>2.3073021610317407E-2</v>
      </c>
      <c r="FS14" s="1">
        <f>(FQ14-FK11)/SQRT(FR14^2+FL11^2)</f>
        <v>-10.364774599191762</v>
      </c>
      <c r="FT14" s="5">
        <f>2*(1-NORMDIST(ABS(FS14),0,1,1))</f>
        <v>0</v>
      </c>
      <c r="FU14" s="1" t="s">
        <v>68</v>
      </c>
      <c r="FV14" s="1">
        <f>+FP11/FV11*100</f>
        <v>51.403359252587087</v>
      </c>
      <c r="FW14" s="1">
        <f>(1-1/9/FP11-1.96/3/SQRT(FP11))^3*FV14</f>
        <v>41.114647620494203</v>
      </c>
      <c r="FX14" s="1">
        <f>(FP11+1)/FP11*(1-1/9/(FP11+1)+1.96/3/SQRT(FP11+1))^3*FV14</f>
        <v>63.483677416288458</v>
      </c>
      <c r="FY14" s="1">
        <f>(ABS(FP11-FV11)-0.5)/SQRT(FV11)</f>
        <v>6.2471319614584626</v>
      </c>
      <c r="FZ14" s="5">
        <f>2*(1-NORMDIST(ABS(FY14),0,1,1))</f>
        <v>4.1805781059167657E-10</v>
      </c>
      <c r="GA14">
        <f t="shared" si="27"/>
        <v>3425</v>
      </c>
      <c r="GB14">
        <f t="shared" si="28"/>
        <v>11.100000000000001</v>
      </c>
      <c r="GC14" s="1"/>
      <c r="GD14" s="1"/>
      <c r="GE14" s="1"/>
      <c r="GF14" s="1"/>
      <c r="GG14" s="1"/>
      <c r="GH14" s="1"/>
      <c r="GI14" s="1" t="s">
        <v>59</v>
      </c>
      <c r="GJ14" s="1"/>
      <c r="GK14" s="1"/>
      <c r="GL14" s="1">
        <f>+GO11/GN11</f>
        <v>0.15978278155452835</v>
      </c>
      <c r="GM14" s="1">
        <f>SQRT(GP11)/GN11</f>
        <v>2.0532910530279551E-2</v>
      </c>
      <c r="GN14" s="1">
        <f>(GL14-GF11)/SQRT(GM14^2+GG11^2)</f>
        <v>0.94694998967235244</v>
      </c>
      <c r="GO14" s="5">
        <f>2*(1-NORMDIST(ABS(GN14),0,1,1))</f>
        <v>0.34366426310152431</v>
      </c>
      <c r="GP14" s="1" t="s">
        <v>68</v>
      </c>
      <c r="GQ14" s="1">
        <f>+GK11/GQ11*100</f>
        <v>111.36689953441332</v>
      </c>
      <c r="GR14" s="1">
        <f>(1-1/9/GK11-1.96/3/SQRT(GK11))^3*GQ14</f>
        <v>83.415190074501851</v>
      </c>
      <c r="GS14" s="1">
        <f>(GK11+1)/GK11*(1-1/9/(GK11+1)+1.96/3/SQRT(GK11+1))^3*GQ14</f>
        <v>145.67418579638476</v>
      </c>
      <c r="GT14" s="1">
        <f>(ABS(GK11-GQ11)-0.5)/SQRT(GQ11)</f>
        <v>0.71167629991770509</v>
      </c>
      <c r="GU14" s="5">
        <f>2*(1-NORMDIST(ABS(GT14),0,1,1))</f>
        <v>0.47666524695831525</v>
      </c>
      <c r="GV14">
        <f t="shared" si="31"/>
        <v>9991</v>
      </c>
      <c r="GW14">
        <f t="shared" si="32"/>
        <v>32.200000000000003</v>
      </c>
      <c r="GX14" s="1"/>
      <c r="GY14" s="1"/>
      <c r="GZ14" s="1"/>
      <c r="HA14" s="1"/>
      <c r="HB14" s="1"/>
      <c r="HC14" s="1"/>
      <c r="HD14" s="1" t="s">
        <v>59</v>
      </c>
      <c r="HE14" s="1"/>
      <c r="HF14" s="1"/>
      <c r="HG14" s="1">
        <f>+HJ11/HI11</f>
        <v>0.33318286696912525</v>
      </c>
      <c r="HH14" s="1">
        <f>SQRT(HK11)/HI11</f>
        <v>2.5287905232682137E-2</v>
      </c>
      <c r="HI14" s="1">
        <f>(HG14-HA11)/SQRT(HH14^2+HB11^2)</f>
        <v>-4.1973763841628973</v>
      </c>
      <c r="HJ14" s="5">
        <f>2*(1-NORMDIST(ABS(HI14),0,1,1))</f>
        <v>2.7002495933237114E-5</v>
      </c>
      <c r="HK14" s="1" t="s">
        <v>68</v>
      </c>
      <c r="HL14" s="1">
        <f>+HF11/HL11*100</f>
        <v>77.574026996014723</v>
      </c>
      <c r="HM14" s="1">
        <f>(1-1/9/HF11-1.96/3/SQRT(HF11))^3*HL14</f>
        <v>64.315257518234262</v>
      </c>
      <c r="HN14" s="1">
        <f>(HF11+1)/HF11*(1-1/9/(HF11+1)+1.96/3/SQRT(HF11+1))^3*HL14</f>
        <v>92.760503112766557</v>
      </c>
      <c r="HO14" s="1">
        <f>(ABS(HF11-HL11)-0.5)/SQRT(HL11)</f>
        <v>2.7490252228455585</v>
      </c>
      <c r="HP14" s="5">
        <f>2*(1-NORMDIST(ABS(HO14),0,1,1))</f>
        <v>5.9772786441962822E-3</v>
      </c>
      <c r="HQ14">
        <f t="shared" si="35"/>
        <v>7739</v>
      </c>
      <c r="HR14">
        <f t="shared" si="36"/>
        <v>25</v>
      </c>
      <c r="HS14" s="1"/>
      <c r="HT14" s="1"/>
      <c r="HU14" s="1"/>
      <c r="HV14" s="1"/>
      <c r="HW14" s="1"/>
      <c r="HX14" s="1"/>
      <c r="HY14" s="1" t="s">
        <v>59</v>
      </c>
      <c r="HZ14" s="1"/>
      <c r="IA14" s="1"/>
      <c r="IB14" s="1">
        <f>+IE11/ID11</f>
        <v>0.24136829983755664</v>
      </c>
      <c r="IC14" s="1">
        <f>SQRT(IF11)/ID11</f>
        <v>2.3155969452786911E-2</v>
      </c>
      <c r="ID14" s="1">
        <f>(IB14-HV11)/SQRT(IC14^2+HW11^2)</f>
        <v>-2.0740385652501159</v>
      </c>
      <c r="IE14" s="5">
        <f>2*(1-NORMDIST(ABS(ID14),0,1,1))</f>
        <v>3.8075729357906596E-2</v>
      </c>
      <c r="IF14" s="1" t="s">
        <v>68</v>
      </c>
      <c r="IG14" s="1">
        <f>+IA11/IG11*100</f>
        <v>85.940552770357542</v>
      </c>
      <c r="IH14" s="1">
        <f>(1-1/9/IA11-1.96/3/SQRT(IA11))^3*IG14</f>
        <v>68.739000618639608</v>
      </c>
      <c r="II14" s="1">
        <f>(IA11+1)/IA11*(1-1/9/(IA11+1)+1.96/3/SQRT(IA11+1))^3*IG14</f>
        <v>106.13746666325716</v>
      </c>
      <c r="IJ14" s="1">
        <f>(ABS(IA11-IG11)-0.5)/SQRT(IG11)</f>
        <v>1.3564481866250839</v>
      </c>
      <c r="IK14" s="5">
        <f>2*(1-NORMDIST(ABS(IJ14),0,1,1))</f>
        <v>0.17495661040121879</v>
      </c>
      <c r="IL14">
        <f t="shared" si="39"/>
        <v>16995</v>
      </c>
      <c r="IM14">
        <f t="shared" si="40"/>
        <v>54.7</v>
      </c>
      <c r="IN14" s="1"/>
      <c r="IO14" s="1"/>
      <c r="IP14" s="1"/>
      <c r="IQ14" s="1"/>
      <c r="IR14" s="1"/>
      <c r="IS14" s="1"/>
      <c r="IT14" s="1" t="s">
        <v>59</v>
      </c>
      <c r="IU14" s="1"/>
      <c r="IV14" s="1"/>
      <c r="IW14" s="1">
        <f>+IZ11/IY11</f>
        <v>0.51255842862597645</v>
      </c>
      <c r="IX14" s="1">
        <f>SQRT(JA11)/IY11</f>
        <v>2.7347486321018299E-2</v>
      </c>
      <c r="IY14" s="1">
        <f>(IW14-IQ11)/SQRT(IX14^2+IR11^2)</f>
        <v>-1.0818154866190015</v>
      </c>
      <c r="IZ14" s="5">
        <f>2*(1-NORMDIST(ABS(IY14),0,1,1))</f>
        <v>0.27933452378112622</v>
      </c>
      <c r="JA14" s="1" t="s">
        <v>68</v>
      </c>
      <c r="JB14" s="1">
        <f>+IV11/JB11*100</f>
        <v>94.957718448611729</v>
      </c>
      <c r="JC14" s="1">
        <f>(1-1/9/IV11-1.96/3/SQRT(IV11))^3*JB14</f>
        <v>81.518897172214551</v>
      </c>
      <c r="JD14" s="1">
        <f>(IV11+1)/IV11*(1-1/9/(IV11+1)+1.96/3/SQRT(IV11+1))^3*JB14</f>
        <v>109.97913530236649</v>
      </c>
      <c r="JE14" s="1">
        <f>(ABS(IV11-JB11)-0.5)/SQRT(JB11)</f>
        <v>0.65383465172176269</v>
      </c>
      <c r="JF14" s="5">
        <f>2*(1-NORMDIST(ABS(JE14),0,1,1))</f>
        <v>0.51321833903439584</v>
      </c>
      <c r="JG14">
        <f t="shared" si="43"/>
        <v>103</v>
      </c>
      <c r="JH14">
        <f t="shared" si="44"/>
        <v>0.4</v>
      </c>
      <c r="JI14" s="1"/>
      <c r="JJ14" s="1"/>
      <c r="JK14" s="1"/>
      <c r="JL14" s="1"/>
      <c r="JM14" s="1"/>
      <c r="JN14" s="1"/>
      <c r="JO14" s="1" t="s">
        <v>59</v>
      </c>
      <c r="JP14" s="1"/>
      <c r="JQ14" s="1"/>
      <c r="JR14" s="1">
        <f>+JU11/JT11</f>
        <v>6.4704169464937745E-3</v>
      </c>
      <c r="JS14" s="1">
        <f>SQRT(JV11)/JT11</f>
        <v>4.6675058984187003E-3</v>
      </c>
      <c r="JT14" s="1">
        <f>(JR14-JL11)/SQRT(JS14^2+JM11^2)</f>
        <v>-0.36386118508972315</v>
      </c>
      <c r="JU14" s="5">
        <f>2*(1-NORMDIST(ABS(JT14),0,1,1))</f>
        <v>0.71596167052740789</v>
      </c>
      <c r="JV14" s="1" t="s">
        <v>68</v>
      </c>
      <c r="JW14" s="1">
        <f>+JQ11/JW11*100</f>
        <v>66.493150555083119</v>
      </c>
      <c r="JX14" s="1">
        <f>(1-1/9/JQ11-1.96/3/SQRT(JQ11))^3*JW14</f>
        <v>7.4676248174844648</v>
      </c>
      <c r="JY14" s="1">
        <f>(JQ11+1)/JQ11*(1-1/9/(JQ11+1)+1.96/3/SQRT(JQ11+1))^3*JW14</f>
        <v>240.07288967435559</v>
      </c>
      <c r="JZ14" s="1">
        <f>(ABS(JQ11-JW11)-0.5)/SQRT(JW11)</f>
        <v>0.29281317540930196</v>
      </c>
      <c r="KA14" s="5">
        <f>2*(1-NORMDIST(ABS(JZ14),0,1,1))</f>
        <v>0.7696649569217251</v>
      </c>
      <c r="KB14">
        <f t="shared" si="47"/>
        <v>3635</v>
      </c>
      <c r="KC14">
        <f t="shared" si="48"/>
        <v>11.700000000000001</v>
      </c>
      <c r="KD14" s="1"/>
      <c r="KE14" s="1"/>
      <c r="KF14" s="1"/>
      <c r="KG14" s="1"/>
      <c r="KH14" s="1"/>
      <c r="KI14" s="1"/>
      <c r="KJ14" s="1" t="s">
        <v>59</v>
      </c>
      <c r="KK14" s="1"/>
      <c r="KL14" s="1"/>
      <c r="KM14" s="1">
        <f>+KP11/KO11</f>
        <v>3.0500174878994146E-2</v>
      </c>
      <c r="KN14" s="1">
        <f>SQRT(KQ11)/KO11</f>
        <v>9.2522620919456063E-3</v>
      </c>
      <c r="KO14" s="1">
        <f>(KM14-KG11)/SQRT(KN14^2+KH11^2)</f>
        <v>-10.859834236073036</v>
      </c>
      <c r="KP14" s="5">
        <f>2*(1-NORMDIST(ABS(KO14),0,1,1))</f>
        <v>0</v>
      </c>
      <c r="KQ14" s="1" t="s">
        <v>68</v>
      </c>
      <c r="KR14" s="1">
        <f>+KL11/KR11*100</f>
        <v>24.029210776141976</v>
      </c>
      <c r="KS14" s="1">
        <f>(1-1/9/KL11-1.96/3/SQRT(KL11))^3*KR14</f>
        <v>11.978813002625838</v>
      </c>
      <c r="KT14" s="1">
        <f>(KL11+1)/KL11*(1-1/9/(KL11+1)+1.96/3/SQRT(KL11+1))^3*KR14</f>
        <v>42.997893004348207</v>
      </c>
      <c r="KU14" s="1">
        <f>(ABS(KL11-KR11)-0.5)/SQRT(KR11)</f>
        <v>5.0662198092882491</v>
      </c>
      <c r="KV14" s="5">
        <f>2*(1-NORMDIST(ABS(KU14),0,1,1))</f>
        <v>4.0579331606060975E-7</v>
      </c>
      <c r="KW14">
        <f t="shared" si="51"/>
        <v>4285</v>
      </c>
      <c r="KX14">
        <f t="shared" si="52"/>
        <v>13.8</v>
      </c>
      <c r="KY14" s="1"/>
      <c r="KZ14" s="1"/>
      <c r="LA14" s="1"/>
      <c r="LB14" s="1"/>
      <c r="LC14" s="1"/>
      <c r="LD14" s="1"/>
      <c r="LE14" s="1" t="s">
        <v>59</v>
      </c>
      <c r="LF14" s="1"/>
      <c r="LG14" s="1"/>
      <c r="LH14" s="1">
        <f>+LK11/LJ11</f>
        <v>1.6881954734988214E-2</v>
      </c>
      <c r="LI14" s="1">
        <f>SQRT(LL11)/LJ11</f>
        <v>6.9360072678776793E-3</v>
      </c>
      <c r="LJ14" s="1">
        <f>(LH14-LB11)/SQRT(LI14^2+LC11^2)</f>
        <v>-19.99925895536752</v>
      </c>
      <c r="LK14" s="5">
        <f>2*(1-NORMDIST(ABS(LJ14),0,1,1))</f>
        <v>0</v>
      </c>
      <c r="LL14" s="1" t="s">
        <v>68</v>
      </c>
      <c r="LM14" s="1">
        <f>+LG11/LM11*100</f>
        <v>11.253736492848031</v>
      </c>
      <c r="LN14" s="1">
        <f>(1-1/9/LG11-1.96/3/SQRT(LG11))^3*LM14</f>
        <v>4.1093782945165698</v>
      </c>
      <c r="LO14" s="1">
        <f>(LG11+1)/LG11*(1-1/9/(LG11+1)+1.96/3/SQRT(LG11+1))^3*LM14</f>
        <v>24.495436662982044</v>
      </c>
      <c r="LP14" s="1">
        <f>(ABS(LG11-LM11)-0.5)/SQRT(LM11)</f>
        <v>6.4115580073951381</v>
      </c>
      <c r="LQ14" s="5">
        <f>2*(1-NORMDIST(ABS(LP14),0,1,1))</f>
        <v>1.4403989112565796E-10</v>
      </c>
    </row>
    <row r="15" spans="1:329" x14ac:dyDescent="0.15">
      <c r="A15" s="51" t="s">
        <v>39</v>
      </c>
      <c r="B15" s="51" t="s">
        <v>40</v>
      </c>
      <c r="C15" s="51">
        <v>51</v>
      </c>
      <c r="D15" s="51" t="s">
        <v>41</v>
      </c>
      <c r="E15" s="52">
        <v>22963</v>
      </c>
      <c r="F15" s="52">
        <v>8773</v>
      </c>
      <c r="G15" s="51">
        <v>38.300000000000004</v>
      </c>
      <c r="H15" s="52">
        <v>12012</v>
      </c>
      <c r="I15" s="51">
        <v>52.400000000000006</v>
      </c>
      <c r="J15" s="52">
        <v>10342</v>
      </c>
      <c r="K15" s="51">
        <v>45.1</v>
      </c>
      <c r="L15" s="52">
        <v>8974</v>
      </c>
      <c r="M15" s="51">
        <v>39.1</v>
      </c>
      <c r="N15" s="52">
        <v>2290</v>
      </c>
      <c r="O15" s="51">
        <v>10</v>
      </c>
      <c r="P15" s="52">
        <v>5761</v>
      </c>
      <c r="Q15" s="51">
        <v>25.1</v>
      </c>
      <c r="R15" s="52">
        <v>12495</v>
      </c>
      <c r="S15" s="51">
        <v>54.5</v>
      </c>
      <c r="T15" s="52">
        <v>4298</v>
      </c>
      <c r="U15" s="51">
        <v>18.8</v>
      </c>
      <c r="V15" s="52">
        <v>10944</v>
      </c>
      <c r="W15" s="51">
        <v>47.7</v>
      </c>
      <c r="X15" s="52">
        <v>9647</v>
      </c>
      <c r="Y15" s="51">
        <v>42.1</v>
      </c>
      <c r="Z15" s="52">
        <v>12654</v>
      </c>
      <c r="AA15" s="51">
        <v>55.2</v>
      </c>
      <c r="AB15" s="52">
        <v>117</v>
      </c>
      <c r="AC15" s="51">
        <v>0.60000000000000009</v>
      </c>
      <c r="AD15" s="52">
        <v>3607</v>
      </c>
      <c r="AE15" s="51">
        <v>15.8</v>
      </c>
      <c r="AF15" s="52">
        <v>3691</v>
      </c>
      <c r="AG15" s="51">
        <v>16.100000000000001</v>
      </c>
      <c r="AI15" s="43"/>
      <c r="AJ15">
        <f t="shared" si="0"/>
        <v>8773</v>
      </c>
      <c r="AK15">
        <f t="shared" si="1"/>
        <v>38.300000000000004</v>
      </c>
      <c r="AL15" s="1"/>
      <c r="AM15" s="1"/>
      <c r="AN15" s="1"/>
      <c r="AO15" s="1"/>
      <c r="AP15" s="1"/>
      <c r="AQ15" s="1"/>
      <c r="AR15" s="1" t="s">
        <v>61</v>
      </c>
      <c r="AS15" s="1"/>
      <c r="AT15" s="1"/>
      <c r="AU15" s="1">
        <f t="shared" ref="AU15:AU16" si="293">+AX12/AW12</f>
        <v>0.22875367220011206</v>
      </c>
      <c r="AV15" s="1">
        <f t="shared" ref="AV15:AV16" si="294">SQRT(AY12)/AW12</f>
        <v>1.4017955923975282E-2</v>
      </c>
      <c r="AW15" s="57"/>
      <c r="AX15" s="59"/>
      <c r="AY15" s="1" t="s">
        <v>69</v>
      </c>
      <c r="AZ15" s="1">
        <f t="shared" ref="AZ15:AZ16" si="295">+AT12/AZ12*100</f>
        <v>88.263856379533209</v>
      </c>
      <c r="BA15" s="1">
        <f t="shared" ref="BA15:BA16" si="296">(1-1/9/AT12-1.96/3/SQRT(AT12))^3*AZ15</f>
        <v>76.70177058438091</v>
      </c>
      <c r="BB15" s="1">
        <f t="shared" ref="BB15:BB16" si="297">(AT12+1)/AT12*(1-1/9/(AT12+1)+1.96/3/SQRT(AT12+1))^3*AZ15</f>
        <v>101.07647129739074</v>
      </c>
      <c r="BC15" s="1">
        <f>(ABS(AT12-AZ12)-0.5)/SQRT(AZ12)</f>
        <v>1.7734628806065049</v>
      </c>
      <c r="BD15" s="5">
        <f t="shared" ref="BD15:BD16" si="298">2*(1-NORMDIST(ABS(BC15),0,1,1))</f>
        <v>7.6152037449947363E-2</v>
      </c>
      <c r="BE15">
        <f t="shared" si="3"/>
        <v>12012</v>
      </c>
      <c r="BF15">
        <f t="shared" si="4"/>
        <v>52.400000000000006</v>
      </c>
      <c r="BG15" s="1"/>
      <c r="BH15" s="1"/>
      <c r="BI15" s="1"/>
      <c r="BJ15" s="1"/>
      <c r="BK15" s="1"/>
      <c r="BL15" s="1"/>
      <c r="BM15" s="1" t="s">
        <v>61</v>
      </c>
      <c r="BN15" s="1"/>
      <c r="BO15" s="1"/>
      <c r="BP15" s="1">
        <f t="shared" ref="BP15:BP16" si="299">+BS12/BR12</f>
        <v>0.4401432265120534</v>
      </c>
      <c r="BQ15" s="1">
        <f t="shared" ref="BQ15:BQ16" si="300">SQRT(BT12)/BR12</f>
        <v>1.6532878269960423E-2</v>
      </c>
      <c r="BR15" s="1">
        <f>(BP15-BJ12)/SQRT(BQ15^2+BK12^2)</f>
        <v>-2.970776574670928</v>
      </c>
      <c r="BS15" s="5">
        <f t="shared" ref="BS15:BS16" si="301">2*(1-NORMDIST(ABS(BR15),0,1,1))</f>
        <v>2.970478000173582E-3</v>
      </c>
      <c r="BT15" s="1" t="s">
        <v>69</v>
      </c>
      <c r="BU15" s="1">
        <f t="shared" ref="BU15:BU16" si="302">+BO12/BU12*100</f>
        <v>88.513955993685585</v>
      </c>
      <c r="BV15" s="1">
        <f t="shared" ref="BV15:BV16" si="303">(1-1/9/BO12-1.96/3/SQRT(BO12))^3*BU15</f>
        <v>80.040532257024864</v>
      </c>
      <c r="BW15" s="1">
        <f t="shared" ref="BW15:BW16" si="304">(BO12+1)/BO12*(1-1/9/(BO12+1)+1.96/3/SQRT(BO12+1))^3*BU15</f>
        <v>97.640234170748769</v>
      </c>
      <c r="BX15" s="1">
        <f>(ABS(BO12-BU12)-0.5)/SQRT(BU12)</f>
        <v>2.4151089190516015</v>
      </c>
      <c r="BY15" s="5">
        <f t="shared" ref="BY15:BY16" si="305">2*(1-NORMDIST(ABS(BX15),0,1,1))</f>
        <v>1.5730504953675783E-2</v>
      </c>
      <c r="BZ15">
        <f t="shared" si="7"/>
        <v>10342</v>
      </c>
      <c r="CA15">
        <f t="shared" si="8"/>
        <v>45.1</v>
      </c>
      <c r="CB15" s="1"/>
      <c r="CC15" s="1"/>
      <c r="CD15" s="1"/>
      <c r="CE15" s="1"/>
      <c r="CF15" s="1"/>
      <c r="CG15" s="1"/>
      <c r="CH15" s="1" t="s">
        <v>61</v>
      </c>
      <c r="CI15" s="1"/>
      <c r="CJ15" s="1"/>
      <c r="CK15" s="1">
        <f t="shared" ref="CK15:CK16" si="306">+CN12/CM12</f>
        <v>0.28254339717111565</v>
      </c>
      <c r="CL15" s="1">
        <f t="shared" ref="CL15:CL16" si="307">SQRT(CO12)/CM12</f>
        <v>1.4980098806793274E-2</v>
      </c>
      <c r="CM15" s="1">
        <f>(CK15-CE12)/SQRT(CL15^2+CF12^2)</f>
        <v>1.0855502752895441</v>
      </c>
      <c r="CN15" s="5">
        <f t="shared" ref="CN15:CN16" si="308">2*(1-NORMDIST(ABS(CM15),0,1,1))</f>
        <v>0.27767800928860753</v>
      </c>
      <c r="CO15" s="1" t="s">
        <v>69</v>
      </c>
      <c r="CP15" s="1">
        <f t="shared" ref="CP15:CP16" si="309">+CJ12/CP12*100</f>
        <v>101.30291854763205</v>
      </c>
      <c r="CQ15" s="1">
        <f t="shared" ref="CQ15:CQ16" si="310">(1-1/9/CJ12-1.96/3/SQRT(CJ12))^3*CP15</f>
        <v>89.132937554702494</v>
      </c>
      <c r="CR15" s="1">
        <f t="shared" ref="CR15:CR16" si="311">(CJ12+1)/CJ12*(1-1/9/(CJ12+1)+1.96/3/SQRT(CJ12+1))^3*CP15</f>
        <v>114.67050190873269</v>
      </c>
      <c r="CS15" s="1">
        <f>(ABS(CJ12-CP12)-0.5)/SQRT(CP12)</f>
        <v>0.17285229708366584</v>
      </c>
      <c r="CT15" s="5">
        <f t="shared" ref="CT15:CT16" si="312">2*(1-NORMDIST(ABS(CS15),0,1,1))</f>
        <v>0.86276752854740035</v>
      </c>
      <c r="CU15">
        <f t="shared" si="11"/>
        <v>8974</v>
      </c>
      <c r="CV15">
        <f t="shared" si="12"/>
        <v>39.1</v>
      </c>
      <c r="CW15" s="1"/>
      <c r="CX15" s="1"/>
      <c r="CY15" s="1"/>
      <c r="CZ15" s="1"/>
      <c r="DA15" s="1"/>
      <c r="DB15" s="1"/>
      <c r="DC15" s="1" t="s">
        <v>61</v>
      </c>
      <c r="DD15" s="1"/>
      <c r="DE15" s="1"/>
      <c r="DF15" s="1">
        <f t="shared" ref="DF15:DF16" si="313">+DI12/DH12</f>
        <v>0.15391715443734977</v>
      </c>
      <c r="DG15" s="1">
        <f t="shared" ref="DG15:DG16" si="314">SQRT(DJ12)/DH12</f>
        <v>1.2110276701062603E-2</v>
      </c>
      <c r="DH15" s="1">
        <f>(DF15-CZ12)/SQRT(DG15^2+DA12^2)</f>
        <v>0.14279331332867226</v>
      </c>
      <c r="DI15" s="5">
        <f t="shared" ref="DI15:DI16" si="315">2*(1-NORMDIST(ABS(DH15),0,1,1))</f>
        <v>0.88645341815504608</v>
      </c>
      <c r="DJ15" s="1" t="s">
        <v>69</v>
      </c>
      <c r="DK15" s="1">
        <f t="shared" ref="DK15:DK16" si="316">+DE12/DK12*100</f>
        <v>99.857274203985043</v>
      </c>
      <c r="DL15" s="1">
        <f t="shared" ref="DL15:DL16" si="317">(1-1/9/DE12-1.96/3/SQRT(DE12))^3*DK15</f>
        <v>83.890945230564256</v>
      </c>
      <c r="DM15" s="1">
        <f t="shared" ref="DM15:DM16" si="318">(DE12+1)/DE12*(1-1/9/(DE12+1)+1.96/3/SQRT(DE12+1))^3*DK15</f>
        <v>117.97719210183857</v>
      </c>
      <c r="DN15" s="1">
        <f>(ABS(DE12-DK12)-0.5)/SQRT(DK12)</f>
        <v>-2.5753979050021754E-2</v>
      </c>
      <c r="DO15" s="5">
        <f t="shared" ref="DO15:DO16" si="319">2*(1-NORMDIST(ABS(DN15),0,1,1))</f>
        <v>0.97945356905828218</v>
      </c>
      <c r="DP15">
        <f t="shared" si="15"/>
        <v>2290</v>
      </c>
      <c r="DQ15">
        <f t="shared" si="16"/>
        <v>10</v>
      </c>
      <c r="DR15" s="1"/>
      <c r="DS15" s="1"/>
      <c r="DT15" s="1"/>
      <c r="DU15" s="1"/>
      <c r="DV15" s="1"/>
      <c r="DW15" s="1"/>
      <c r="DX15" s="1" t="s">
        <v>61</v>
      </c>
      <c r="DY15" s="1"/>
      <c r="DZ15" s="1"/>
      <c r="EA15" s="1">
        <f t="shared" ref="EA15:EA16" si="320">+ED12/EC12</f>
        <v>8.7619189903767908E-2</v>
      </c>
      <c r="EB15" s="1">
        <f t="shared" ref="EB15:EB16" si="321">SQRT(EE12)/EC12</f>
        <v>9.4885300047353877E-3</v>
      </c>
      <c r="EC15" s="1">
        <f>(EA15-DU12)/SQRT(EB15^2+DV12^2)</f>
        <v>-0.62557765782600305</v>
      </c>
      <c r="ED15" s="5">
        <f t="shared" ref="ED15:ED16" si="322">2*(1-NORMDIST(ABS(EC15),0,1,1))</f>
        <v>0.53159199704662763</v>
      </c>
      <c r="EE15" s="1" t="s">
        <v>69</v>
      </c>
      <c r="EF15" s="1">
        <f t="shared" ref="EF15:EF16" si="323">+DZ12/EF12*100</f>
        <v>90.740253616963045</v>
      </c>
      <c r="EG15" s="1">
        <f t="shared" ref="EG15:EG16" si="324">(1-1/9/DZ12-1.96/3/SQRT(DZ12))^3*EF15</f>
        <v>71.83710656770765</v>
      </c>
      <c r="EH15" s="1">
        <f t="shared" ref="EH15:EH16" si="325">(DZ12+1)/DZ12*(1-1/9/(DZ12+1)+1.96/3/SQRT(DZ12+1))^3*EF15</f>
        <v>113.09127022039398</v>
      </c>
      <c r="EI15" s="1">
        <f>(ABS(DZ12-EF12)-0.5)/SQRT(EF12)</f>
        <v>0.81041118199877349</v>
      </c>
      <c r="EJ15" s="5">
        <f t="shared" ref="EJ15:EJ16" si="326">2*(1-NORMDIST(ABS(EI15),0,1,1))</f>
        <v>0.41770389326495949</v>
      </c>
      <c r="EK15">
        <f t="shared" si="19"/>
        <v>5761</v>
      </c>
      <c r="EL15">
        <f t="shared" si="20"/>
        <v>25.1</v>
      </c>
      <c r="EM15" s="1"/>
      <c r="EN15" s="1"/>
      <c r="EO15" s="1"/>
      <c r="EP15" s="1"/>
      <c r="EQ15" s="1"/>
      <c r="ER15" s="1"/>
      <c r="ES15" s="1" t="s">
        <v>61</v>
      </c>
      <c r="ET15" s="1"/>
      <c r="EU15" s="1"/>
      <c r="EV15" s="1">
        <f t="shared" ref="EV15:EV16" si="327">+EY12/EX12</f>
        <v>0.40788672566314826</v>
      </c>
      <c r="EW15" s="1">
        <f t="shared" ref="EW15:EW16" si="328">SQRT(EZ12)/EX12</f>
        <v>1.633508624003191E-2</v>
      </c>
      <c r="EX15" s="1">
        <f>(EV15-EP12)/SQRT(EW15^2+EQ12^2)</f>
        <v>6.617033742733935</v>
      </c>
      <c r="EY15" s="5">
        <f t="shared" ref="EY15:EY16" si="329">2*(1-NORMDIST(ABS(EX15),0,1,1))</f>
        <v>3.6647795909061642E-11</v>
      </c>
      <c r="EZ15" s="1" t="s">
        <v>69</v>
      </c>
      <c r="FA15" s="1">
        <f t="shared" ref="FA15:FA16" si="330">+EU12/FA12*100</f>
        <v>132.59973674949106</v>
      </c>
      <c r="FB15" s="1">
        <f t="shared" ref="FB15:FB16" si="331">(1-1/9/EU12-1.96/3/SQRT(EU12))^3*FA15</f>
        <v>119.37838328986801</v>
      </c>
      <c r="FC15" s="1">
        <f t="shared" ref="FC15:FC16" si="332">(EU12+1)/EU12*(1-1/9/(EU12+1)+1.96/3/SQRT(EU12+1))^3*FA15</f>
        <v>146.88512509380834</v>
      </c>
      <c r="FD15" s="1">
        <f>(ABS(EU12-FA12)-0.5)/SQRT(FA12)</f>
        <v>5.3933975013945741</v>
      </c>
      <c r="FE15" s="5">
        <f t="shared" ref="FE15:FE16" si="333">2*(1-NORMDIST(ABS(FD15),0,1,1))</f>
        <v>6.9137771507854495E-8</v>
      </c>
      <c r="FF15">
        <f t="shared" si="23"/>
        <v>12495</v>
      </c>
      <c r="FG15">
        <f t="shared" si="24"/>
        <v>54.5</v>
      </c>
      <c r="FH15" s="1"/>
      <c r="FI15" s="1"/>
      <c r="FJ15" s="1"/>
      <c r="FK15" s="1"/>
      <c r="FL15" s="1"/>
      <c r="FM15" s="1"/>
      <c r="FN15" s="1" t="s">
        <v>61</v>
      </c>
      <c r="FO15" s="1"/>
      <c r="FP15" s="1"/>
      <c r="FQ15" s="1">
        <f t="shared" ref="FQ15:FQ16" si="334">+FT12/FS12</f>
        <v>0.3635841797400346</v>
      </c>
      <c r="FR15" s="1">
        <f t="shared" ref="FR15:FR16" si="335">SQRT(FU12)/FS12</f>
        <v>1.6028227129936391E-2</v>
      </c>
      <c r="FS15" s="1">
        <f>(FQ15-FK12)/SQRT(FR15^2+FL12^2)</f>
        <v>-13.17988033508402</v>
      </c>
      <c r="FT15" s="5">
        <f t="shared" ref="FT15:FT16" si="336">2*(1-NORMDIST(ABS(FS15),0,1,1))</f>
        <v>0</v>
      </c>
      <c r="FU15" s="1" t="s">
        <v>69</v>
      </c>
      <c r="FV15" s="1">
        <f t="shared" ref="FV15:FV16" si="337">+FP12/FV12*100</f>
        <v>63.056039988778288</v>
      </c>
      <c r="FW15" s="1">
        <f t="shared" ref="FW15:FW16" si="338">(1-1/9/FP12-1.96/3/SQRT(FP12))^3*FV15</f>
        <v>56.473885638441999</v>
      </c>
      <c r="FX15" s="1">
        <f t="shared" ref="FX15:FX16" si="339">(FP12+1)/FP12*(1-1/9/(FP12+1)+1.96/3/SQRT(FP12+1))^3*FV15</f>
        <v>70.194629274393193</v>
      </c>
      <c r="FY15" s="1">
        <f>(ABS(FP12-FV12)-0.5)/SQRT(FV12)</f>
        <v>8.4809059949459673</v>
      </c>
      <c r="FZ15" s="5">
        <f t="shared" ref="FZ15:FZ16" si="340">2*(1-NORMDIST(ABS(FY15),0,1,1))</f>
        <v>0</v>
      </c>
      <c r="GA15">
        <f t="shared" si="27"/>
        <v>4298</v>
      </c>
      <c r="GB15">
        <f t="shared" si="28"/>
        <v>18.8</v>
      </c>
      <c r="GC15" s="1"/>
      <c r="GD15" s="1"/>
      <c r="GE15" s="1"/>
      <c r="GF15" s="1"/>
      <c r="GG15" s="1"/>
      <c r="GH15" s="1"/>
      <c r="GI15" s="1" t="s">
        <v>61</v>
      </c>
      <c r="GJ15" s="1"/>
      <c r="GK15" s="1"/>
      <c r="GL15" s="1">
        <f t="shared" ref="GL15:GL16" si="341">+GO12/GN12</f>
        <v>0.16208110470744039</v>
      </c>
      <c r="GM15" s="1">
        <f t="shared" ref="GM15:GM16" si="342">SQRT(GP12)/GN12</f>
        <v>1.237815925989012E-2</v>
      </c>
      <c r="GN15" s="1">
        <f>(GL15-GF12)/SQRT(GM15^2+GG12^2)</f>
        <v>2.9626421805466774</v>
      </c>
      <c r="GO15" s="5">
        <f t="shared" ref="GO15:GO16" si="343">2*(1-NORMDIST(ABS(GN15),0,1,1))</f>
        <v>3.0501090770191919E-3</v>
      </c>
      <c r="GP15" s="1" t="s">
        <v>69</v>
      </c>
      <c r="GQ15" s="1">
        <f t="shared" ref="GQ15:GQ16" si="344">+GK12/GQ12*100</f>
        <v>125.32834421326999</v>
      </c>
      <c r="GR15" s="1">
        <f t="shared" ref="GR15:GR16" si="345">(1-1/9/GK12-1.96/3/SQRT(GK12))^3*GQ15</f>
        <v>105.69314560977932</v>
      </c>
      <c r="GS15" s="1">
        <f t="shared" ref="GS15:GS16" si="346">(GK12+1)/GK12*(1-1/9/(GK12+1)+1.96/3/SQRT(GK12+1))^3*GQ15</f>
        <v>147.55236818729767</v>
      </c>
      <c r="GT15" s="1">
        <f>(ABS(GK12-GQ12)-0.5)/SQRT(GQ12)</f>
        <v>2.6683138525850882</v>
      </c>
      <c r="GU15" s="5">
        <f t="shared" ref="GU15:GU16" si="347">2*(1-NORMDIST(ABS(GT15),0,1,1))</f>
        <v>7.6233008689883253E-3</v>
      </c>
      <c r="GV15">
        <f t="shared" si="31"/>
        <v>10944</v>
      </c>
      <c r="GW15">
        <f t="shared" si="32"/>
        <v>47.7</v>
      </c>
      <c r="GX15" s="1"/>
      <c r="GY15" s="1"/>
      <c r="GZ15" s="1"/>
      <c r="HA15" s="1"/>
      <c r="HB15" s="1"/>
      <c r="HC15" s="1"/>
      <c r="HD15" s="1" t="s">
        <v>61</v>
      </c>
      <c r="HE15" s="1"/>
      <c r="HF15" s="1"/>
      <c r="HG15" s="1">
        <f t="shared" ref="HG15:HG16" si="348">+HJ12/HI12</f>
        <v>0.39630241464691196</v>
      </c>
      <c r="HH15" s="1">
        <f t="shared" ref="HH15:HH16" si="349">SQRT(HK12)/HI12</f>
        <v>1.6305237557672953E-2</v>
      </c>
      <c r="HI15" s="1">
        <f>(HG15-HA12)/SQRT(HH15^2+HB12^2)</f>
        <v>-8.1375923060265993</v>
      </c>
      <c r="HJ15" s="5">
        <f t="shared" ref="HJ15:HJ16" si="350">2*(1-NORMDIST(ABS(HI15),0,1,1))</f>
        <v>4.4408920985006262E-16</v>
      </c>
      <c r="HK15" s="1" t="s">
        <v>69</v>
      </c>
      <c r="HL15" s="1">
        <f t="shared" ref="HL15:HL16" si="351">+HF12/HL12*100</f>
        <v>73.935708396981752</v>
      </c>
      <c r="HM15" s="1">
        <f t="shared" ref="HM15:HM16" si="352">(1-1/9/HF12-1.96/3/SQRT(HF12))^3*HL15</f>
        <v>66.484157524718924</v>
      </c>
      <c r="HN15" s="1">
        <f t="shared" ref="HN15:HN16" si="353">(HF12+1)/HF12*(1-1/9/(HF12+1)+1.96/3/SQRT(HF12+1))^3*HL15</f>
        <v>81.993884746292537</v>
      </c>
      <c r="HO15" s="1">
        <f>(ABS(HF12-HL12)-0.5)/SQRT(HL12)</f>
        <v>5.720669086214655</v>
      </c>
      <c r="HP15" s="5">
        <f t="shared" ref="HP15:HP16" si="354">2*(1-NORMDIST(ABS(HO15),0,1,1))</f>
        <v>1.0610537337640835E-8</v>
      </c>
      <c r="HQ15">
        <f t="shared" si="35"/>
        <v>9647</v>
      </c>
      <c r="HR15">
        <f t="shared" si="36"/>
        <v>42.1</v>
      </c>
      <c r="HS15" s="1"/>
      <c r="HT15" s="1"/>
      <c r="HU15" s="1"/>
      <c r="HV15" s="1"/>
      <c r="HW15" s="1"/>
      <c r="HX15" s="1"/>
      <c r="HY15" s="1" t="s">
        <v>61</v>
      </c>
      <c r="HZ15" s="1"/>
      <c r="IA15" s="1"/>
      <c r="IB15" s="1">
        <f t="shared" ref="IB15:IB16" si="355">+IE12/ID12</f>
        <v>0.23756665800771981</v>
      </c>
      <c r="IC15" s="1">
        <f t="shared" ref="IC15:IC16" si="356">SQRT(IF12)/ID12</f>
        <v>1.4227766291347062E-2</v>
      </c>
      <c r="ID15" s="1">
        <f>(IB15-HV12)/SQRT(IC15^2+HW12^2)</f>
        <v>1.9930004845295626</v>
      </c>
      <c r="IE15" s="5">
        <f t="shared" ref="IE15:IE16" si="357">2*(1-NORMDIST(ABS(ID15),0,1,1))</f>
        <v>4.6261394025941538E-2</v>
      </c>
      <c r="IF15" s="1" t="s">
        <v>69</v>
      </c>
      <c r="IG15" s="1">
        <f t="shared" ref="IG15:IG16" si="358">+IA12/IG12*100</f>
        <v>111.90111468568682</v>
      </c>
      <c r="IH15" s="1">
        <f t="shared" ref="IH15:IH16" si="359">(1-1/9/IA12-1.96/3/SQRT(IA12))^3*IG15</f>
        <v>97.309864464406701</v>
      </c>
      <c r="II15" s="1">
        <f t="shared" ref="II15:II16" si="360">(IA12+1)/IA12*(1-1/9/(IA12+1)+1.96/3/SQRT(IA12+1))^3*IG15</f>
        <v>128.06259548243446</v>
      </c>
      <c r="IJ15" s="1">
        <f>(ABS(IA12-IG12)-0.5)/SQRT(IG12)</f>
        <v>1.5978121697964436</v>
      </c>
      <c r="IK15" s="5">
        <f t="shared" ref="IK15:IK16" si="361">2*(1-NORMDIST(ABS(IJ15),0,1,1))</f>
        <v>0.11008478540167044</v>
      </c>
      <c r="IL15">
        <f t="shared" si="39"/>
        <v>12654</v>
      </c>
      <c r="IM15">
        <f t="shared" si="40"/>
        <v>55.2</v>
      </c>
      <c r="IN15" s="1"/>
      <c r="IO15" s="1"/>
      <c r="IP15" s="1"/>
      <c r="IQ15" s="1"/>
      <c r="IR15" s="1"/>
      <c r="IS15" s="1"/>
      <c r="IT15" s="1" t="s">
        <v>61</v>
      </c>
      <c r="IU15" s="1"/>
      <c r="IV15" s="1"/>
      <c r="IW15" s="1">
        <f t="shared" ref="IW15:IW16" si="362">+IZ12/IY12</f>
        <v>0.52198260954388687</v>
      </c>
      <c r="IX15" s="1">
        <f t="shared" ref="IX15:IX16" si="363">SQRT(JA12)/IY12</f>
        <v>1.636574224911733E-2</v>
      </c>
      <c r="IY15" s="1">
        <f>(IW15-IQ12)/SQRT(IX15^2+IR12^2)</f>
        <v>2.6928432107418088</v>
      </c>
      <c r="IZ15" s="5">
        <f t="shared" ref="IZ15:IZ16" si="364">2*(1-NORMDIST(ABS(IY15),0,1,1))</f>
        <v>7.0845576528393295E-3</v>
      </c>
      <c r="JA15" s="1" t="s">
        <v>69</v>
      </c>
      <c r="JB15" s="1">
        <f t="shared" ref="JB15:JB16" si="365">+IV12/JB12*100</f>
        <v>106.89128747166497</v>
      </c>
      <c r="JC15" s="1">
        <f t="shared" ref="JC15:JC16" si="366">(1-1/9/IV12-1.96/3/SQRT(IV12))^3*JB15</f>
        <v>97.414874585755598</v>
      </c>
      <c r="JD15" s="1">
        <f t="shared" ref="JD15:JD16" si="367">(IV12+1)/IV12*(1-1/9/(IV12+1)+1.96/3/SQRT(IV12+1))^3*JB15</f>
        <v>117.04047051063003</v>
      </c>
      <c r="JE15" s="1">
        <f>(ABS(IV12-JB12)-0.5)/SQRT(JB12)</f>
        <v>1.4164938729110441</v>
      </c>
      <c r="JF15" s="5">
        <f t="shared" ref="JF15:JF16" si="368">2*(1-NORMDIST(ABS(JE15),0,1,1))</f>
        <v>0.15663095681626293</v>
      </c>
      <c r="JG15">
        <f t="shared" si="43"/>
        <v>117</v>
      </c>
      <c r="JH15">
        <f t="shared" si="44"/>
        <v>0.60000000000000009</v>
      </c>
      <c r="JI15" s="1"/>
      <c r="JJ15" s="1"/>
      <c r="JK15" s="1"/>
      <c r="JL15" s="1"/>
      <c r="JM15" s="1"/>
      <c r="JN15" s="1"/>
      <c r="JO15" s="1" t="s">
        <v>61</v>
      </c>
      <c r="JP15" s="1"/>
      <c r="JQ15" s="1"/>
      <c r="JR15" s="1">
        <f t="shared" ref="JR15:JR16" si="369">+JU12/JT12</f>
        <v>2.1982839759085684E-2</v>
      </c>
      <c r="JS15" s="1">
        <f t="shared" ref="JS15:JS16" si="370">SQRT(JV12)/JT12</f>
        <v>4.7802538007061324E-3</v>
      </c>
      <c r="JT15" s="1">
        <f>(JR15-JL12)/SQRT(JS15^2+JM12^2)</f>
        <v>0.66278736013219053</v>
      </c>
      <c r="JU15" s="5">
        <f t="shared" ref="JU15:JU16" si="371">2*(1-NORMDIST(ABS(JT15),0,1,1))</f>
        <v>0.50746675001994301</v>
      </c>
      <c r="JV15" s="1" t="s">
        <v>69</v>
      </c>
      <c r="JW15" s="1">
        <f t="shared" ref="JW15:JW16" si="372">+JQ12/JW12*100</f>
        <v>118.75767610166967</v>
      </c>
      <c r="JX15" s="1">
        <f t="shared" ref="JX15:JX16" si="373">(1-1/9/JQ12-1.96/3/SQRT(JQ12))^3*JW15</f>
        <v>73.484290430052795</v>
      </c>
      <c r="JY15" s="1">
        <f t="shared" ref="JY15:JY16" si="374">(JQ12+1)/JQ12*(1-1/9/(JQ12+1)+1.96/3/SQRT(JQ12+1))^3*JW15</f>
        <v>181.54348867689444</v>
      </c>
      <c r="JZ15" s="1">
        <f>(ABS(JQ12-JW12)-0.5)/SQRT(JW12)</f>
        <v>0.6698809719732769</v>
      </c>
      <c r="KA15" s="5">
        <f t="shared" ref="KA15:KA16" si="375">2*(1-NORMDIST(ABS(JZ15),0,1,1))</f>
        <v>0.50293367052135496</v>
      </c>
      <c r="KB15">
        <f t="shared" si="47"/>
        <v>3607</v>
      </c>
      <c r="KC15">
        <f t="shared" si="48"/>
        <v>15.8</v>
      </c>
      <c r="KD15" s="1"/>
      <c r="KE15" s="1"/>
      <c r="KF15" s="1"/>
      <c r="KG15" s="1"/>
      <c r="KH15" s="1"/>
      <c r="KI15" s="1"/>
      <c r="KJ15" s="1" t="s">
        <v>61</v>
      </c>
      <c r="KK15" s="1"/>
      <c r="KL15" s="1"/>
      <c r="KM15" s="1">
        <f t="shared" ref="KM15:KM16" si="376">+KP12/KO12</f>
        <v>3.9097222341196482E-2</v>
      </c>
      <c r="KN15" s="1">
        <f t="shared" ref="KN15:KN16" si="377">SQRT(KQ12)/KO12</f>
        <v>6.4468419414864444E-3</v>
      </c>
      <c r="KO15" s="1">
        <f>(KM15-KG12)/SQRT(KN15^2+KH12^2)</f>
        <v>-23.916653839055858</v>
      </c>
      <c r="KP15" s="5">
        <f t="shared" ref="KP15:KP16" si="378">2*(1-NORMDIST(ABS(KO15),0,1,1))</f>
        <v>0</v>
      </c>
      <c r="KQ15" s="1" t="s">
        <v>69</v>
      </c>
      <c r="KR15" s="1">
        <f t="shared" ref="KR15:KR16" si="379">+KL12/KR12*100</f>
        <v>19.990053277509389</v>
      </c>
      <c r="KS15" s="1">
        <f t="shared" ref="KS15:KS16" si="380">(1-1/9/KL12-1.96/3/SQRT(KL12))^3*KR15</f>
        <v>13.998744140440042</v>
      </c>
      <c r="KT15" s="1">
        <f t="shared" ref="KT15:KT16" si="381">(KL12+1)/KL12*(1-1/9/(KL12+1)+1.96/3/SQRT(KL12+1))^3*KR15</f>
        <v>27.675627929020472</v>
      </c>
      <c r="KU15" s="1">
        <f>(ABS(KL12-KR12)-0.5)/SQRT(KR12)</f>
        <v>10.69987256733328</v>
      </c>
      <c r="KV15" s="5">
        <f t="shared" ref="KV15:KV16" si="382">2*(1-NORMDIST(ABS(KU15),0,1,1))</f>
        <v>0</v>
      </c>
      <c r="KW15">
        <f t="shared" si="51"/>
        <v>3691</v>
      </c>
      <c r="KX15">
        <f t="shared" si="52"/>
        <v>16.100000000000001</v>
      </c>
      <c r="KY15" s="1"/>
      <c r="KZ15" s="1"/>
      <c r="LA15" s="1"/>
      <c r="LB15" s="1"/>
      <c r="LC15" s="1"/>
      <c r="LD15" s="1"/>
      <c r="LE15" s="1" t="s">
        <v>61</v>
      </c>
      <c r="LF15" s="1"/>
      <c r="LG15" s="1"/>
      <c r="LH15" s="1">
        <f t="shared" ref="LH15:LH16" si="383">+LK12/LJ12</f>
        <v>1.1172431933396494E-2</v>
      </c>
      <c r="LI15" s="1">
        <f t="shared" ref="LI15:LI16" si="384">SQRT(LL12)/LJ12</f>
        <v>3.3665634036537831E-3</v>
      </c>
      <c r="LJ15" s="1">
        <f>(LH15-LB12)/SQRT(LI15^2+LC12^2)</f>
        <v>-33.042732989496045</v>
      </c>
      <c r="LK15" s="5">
        <f t="shared" ref="LK15:LK16" si="385">2*(1-NORMDIST(ABS(LJ15),0,1,1))</f>
        <v>0</v>
      </c>
      <c r="LL15" s="1" t="s">
        <v>69</v>
      </c>
      <c r="LM15" s="1">
        <f t="shared" ref="LM15:LM16" si="386">+LG12/LM12*100</f>
        <v>9.788129592783978</v>
      </c>
      <c r="LN15" s="1">
        <f t="shared" ref="LN15:LN16" si="387">(1-1/9/LG12-1.96/3/SQRT(LG12))^3*LM15</f>
        <v>4.8794850205335223</v>
      </c>
      <c r="LO15" s="1">
        <f t="shared" ref="LO15:LO16" si="388">(LG12+1)/LG12*(1-1/9/(LG12+1)+1.96/3/SQRT(LG12+1))^3*LM15</f>
        <v>17.514888560596859</v>
      </c>
      <c r="LP15" s="1">
        <f>(ABS(LG12-LM12)-0.5)/SQRT(LM12)</f>
        <v>9.516187335278266</v>
      </c>
      <c r="LQ15" s="5">
        <f t="shared" ref="LQ15:LQ16" si="389">2*(1-NORMDIST(ABS(LP15),0,1,1))</f>
        <v>0</v>
      </c>
    </row>
    <row r="16" spans="1:329" x14ac:dyDescent="0.15">
      <c r="A16" s="51" t="s">
        <v>39</v>
      </c>
      <c r="B16" s="51" t="s">
        <v>40</v>
      </c>
      <c r="C16" s="51">
        <v>52</v>
      </c>
      <c r="D16" s="51" t="s">
        <v>41</v>
      </c>
      <c r="E16" s="52">
        <v>25805</v>
      </c>
      <c r="F16" s="52">
        <v>8922</v>
      </c>
      <c r="G16" s="51">
        <v>34.6</v>
      </c>
      <c r="H16" s="52">
        <v>15301</v>
      </c>
      <c r="I16" s="51">
        <v>59.300000000000004</v>
      </c>
      <c r="J16" s="52">
        <v>9006</v>
      </c>
      <c r="K16" s="51">
        <v>35</v>
      </c>
      <c r="L16" s="52">
        <v>9232</v>
      </c>
      <c r="M16" s="51">
        <v>35.800000000000004</v>
      </c>
      <c r="N16" s="52">
        <v>2636</v>
      </c>
      <c r="O16" s="51">
        <v>10.3</v>
      </c>
      <c r="P16" s="52">
        <v>5113</v>
      </c>
      <c r="Q16" s="51">
        <v>19.900000000000002</v>
      </c>
      <c r="R16" s="52">
        <v>12010</v>
      </c>
      <c r="S16" s="51">
        <v>46.6</v>
      </c>
      <c r="T16" s="52">
        <v>3368</v>
      </c>
      <c r="U16" s="51">
        <v>13.100000000000001</v>
      </c>
      <c r="V16" s="52">
        <v>8938</v>
      </c>
      <c r="W16" s="51">
        <v>34.700000000000003</v>
      </c>
      <c r="X16" s="52">
        <v>8077</v>
      </c>
      <c r="Y16" s="51">
        <v>31.400000000000002</v>
      </c>
      <c r="Z16" s="52">
        <v>13307</v>
      </c>
      <c r="AA16" s="51">
        <v>51.6</v>
      </c>
      <c r="AB16" s="52">
        <v>136</v>
      </c>
      <c r="AC16" s="51">
        <v>0.60000000000000009</v>
      </c>
      <c r="AD16" s="52">
        <v>3568</v>
      </c>
      <c r="AE16" s="51">
        <v>13.9</v>
      </c>
      <c r="AF16" s="52">
        <v>3378</v>
      </c>
      <c r="AG16" s="51">
        <v>13.100000000000001</v>
      </c>
      <c r="AI16" s="43"/>
      <c r="AJ16">
        <f t="shared" si="0"/>
        <v>8922</v>
      </c>
      <c r="AK16">
        <f t="shared" si="1"/>
        <v>34.6</v>
      </c>
      <c r="AL16" s="1"/>
      <c r="AM16" s="1"/>
      <c r="AN16" s="1"/>
      <c r="AO16" s="1"/>
      <c r="AP16" s="1"/>
      <c r="AQ16" s="1"/>
      <c r="AR16" s="1" t="s">
        <v>63</v>
      </c>
      <c r="AS16" s="1"/>
      <c r="AT16" s="1"/>
      <c r="AU16" s="1">
        <f t="shared" si="293"/>
        <v>0.27376548959836472</v>
      </c>
      <c r="AV16" s="1">
        <f t="shared" si="294"/>
        <v>1.3566841833106313E-2</v>
      </c>
      <c r="AW16" s="57"/>
      <c r="AX16" s="59"/>
      <c r="AY16" s="1" t="s">
        <v>70</v>
      </c>
      <c r="AZ16" s="1">
        <f t="shared" si="295"/>
        <v>90.283415853382621</v>
      </c>
      <c r="BA16" s="1">
        <f t="shared" si="296"/>
        <v>80.660919073603978</v>
      </c>
      <c r="BB16" s="1">
        <f t="shared" si="297"/>
        <v>100.7377890450645</v>
      </c>
      <c r="BC16" s="1">
        <f>(ABS(AT13-AZ13)-0.5)/SQRT(AZ13)</f>
        <v>1.8027404285487427</v>
      </c>
      <c r="BD16" s="5">
        <f t="shared" si="298"/>
        <v>7.142898971827405E-2</v>
      </c>
      <c r="BE16">
        <f t="shared" si="3"/>
        <v>15301</v>
      </c>
      <c r="BF16">
        <f t="shared" si="4"/>
        <v>59.300000000000004</v>
      </c>
      <c r="BG16" s="1"/>
      <c r="BH16" s="1"/>
      <c r="BI16" s="1"/>
      <c r="BJ16" s="1"/>
      <c r="BK16" s="1"/>
      <c r="BL16" s="1"/>
      <c r="BM16" s="1" t="s">
        <v>63</v>
      </c>
      <c r="BN16" s="1"/>
      <c r="BO16" s="1"/>
      <c r="BP16" s="1">
        <f t="shared" si="299"/>
        <v>0.45362123570666529</v>
      </c>
      <c r="BQ16" s="1">
        <f t="shared" si="300"/>
        <v>1.4930801365585602E-2</v>
      </c>
      <c r="BR16" s="1">
        <f>(BP16-BJ13)/SQRT(BQ16^2+BK13^2)</f>
        <v>-2.4392102924423016</v>
      </c>
      <c r="BS16" s="5">
        <f t="shared" si="301"/>
        <v>1.4719399772743724E-2</v>
      </c>
      <c r="BT16" s="1" t="s">
        <v>70</v>
      </c>
      <c r="BU16" s="1">
        <f t="shared" si="302"/>
        <v>90.327869269622013</v>
      </c>
      <c r="BV16" s="1">
        <f t="shared" si="303"/>
        <v>83.000273443922651</v>
      </c>
      <c r="BW16" s="1">
        <f t="shared" si="304"/>
        <v>98.128948372128121</v>
      </c>
      <c r="BX16" s="1">
        <f>(ABS(BO13-BU13)-0.5)/SQRT(BU13)</f>
        <v>2.3881895544851166</v>
      </c>
      <c r="BY16" s="5">
        <f t="shared" si="305"/>
        <v>1.6931606355852225E-2</v>
      </c>
      <c r="BZ16">
        <f t="shared" si="7"/>
        <v>9006</v>
      </c>
      <c r="CA16">
        <f t="shared" si="8"/>
        <v>35</v>
      </c>
      <c r="CB16" s="1"/>
      <c r="CC16" s="1"/>
      <c r="CD16" s="1"/>
      <c r="CE16" s="1"/>
      <c r="CF16" s="1"/>
      <c r="CG16" s="1"/>
      <c r="CH16" s="1" t="s">
        <v>63</v>
      </c>
      <c r="CI16" s="1"/>
      <c r="CJ16" s="1"/>
      <c r="CK16" s="1">
        <f t="shared" si="306"/>
        <v>0.27839423144437148</v>
      </c>
      <c r="CL16" s="1">
        <f t="shared" si="307"/>
        <v>1.3492343796640372E-2</v>
      </c>
      <c r="CM16" s="1">
        <f>(CK16-CE13)/SQRT(CL16^2+CF13^2)</f>
        <v>-1.3435009824361208</v>
      </c>
      <c r="CN16" s="5">
        <f t="shared" si="308"/>
        <v>0.17910980812867883</v>
      </c>
      <c r="CO16" s="1" t="s">
        <v>70</v>
      </c>
      <c r="CP16" s="1">
        <f t="shared" si="309"/>
        <v>93.513173350580473</v>
      </c>
      <c r="CQ16" s="1">
        <f t="shared" si="310"/>
        <v>83.822000008538751</v>
      </c>
      <c r="CR16" s="1">
        <f t="shared" si="311"/>
        <v>104.01727121383999</v>
      </c>
      <c r="CS16" s="1">
        <f>(ABS(CJ13-CP13)-0.5)/SQRT(CP13)</f>
        <v>1.208821146609909</v>
      </c>
      <c r="CT16" s="5">
        <f t="shared" si="312"/>
        <v>0.226731565542998</v>
      </c>
      <c r="CU16">
        <f t="shared" si="11"/>
        <v>9232</v>
      </c>
      <c r="CV16">
        <f t="shared" si="12"/>
        <v>35.800000000000004</v>
      </c>
      <c r="CW16" s="1"/>
      <c r="CX16" s="1"/>
      <c r="CY16" s="1"/>
      <c r="CZ16" s="1"/>
      <c r="DA16" s="1"/>
      <c r="DB16" s="1"/>
      <c r="DC16" s="1" t="s">
        <v>63</v>
      </c>
      <c r="DD16" s="1"/>
      <c r="DE16" s="1"/>
      <c r="DF16" s="1">
        <f t="shared" si="313"/>
        <v>0.1908699153786397</v>
      </c>
      <c r="DG16" s="1">
        <f t="shared" si="314"/>
        <v>1.2050452152615796E-2</v>
      </c>
      <c r="DH16" s="1">
        <f>(DF16-CZ13)/SQRT(DG16^2+DA13^2)</f>
        <v>-1.1179920537651851</v>
      </c>
      <c r="DI16" s="5">
        <f t="shared" si="315"/>
        <v>0.26357038716314207</v>
      </c>
      <c r="DJ16" s="1" t="s">
        <v>70</v>
      </c>
      <c r="DK16" s="1">
        <f t="shared" si="316"/>
        <v>96.36974678635454</v>
      </c>
      <c r="DL16" s="1">
        <f t="shared" si="317"/>
        <v>84.134752385626868</v>
      </c>
      <c r="DM16" s="1">
        <f t="shared" si="318"/>
        <v>109.88349158216896</v>
      </c>
      <c r="DN16" s="1">
        <f>(ABS(DE13-DK13)-0.5)/SQRT(DK13)</f>
        <v>0.51935961315900614</v>
      </c>
      <c r="DO16" s="5">
        <f t="shared" si="319"/>
        <v>0.60350998942625367</v>
      </c>
      <c r="DP16">
        <f t="shared" si="15"/>
        <v>2636</v>
      </c>
      <c r="DQ16">
        <f t="shared" si="16"/>
        <v>10.3</v>
      </c>
      <c r="DR16" s="1"/>
      <c r="DS16" s="1"/>
      <c r="DT16" s="1"/>
      <c r="DU16" s="1"/>
      <c r="DV16" s="1"/>
      <c r="DW16" s="1"/>
      <c r="DX16" s="1" t="s">
        <v>63</v>
      </c>
      <c r="DY16" s="1"/>
      <c r="DZ16" s="1"/>
      <c r="EA16" s="1">
        <f t="shared" si="320"/>
        <v>7.4176829586014806E-2</v>
      </c>
      <c r="EB16" s="1">
        <f t="shared" si="321"/>
        <v>7.7648379814934908E-3</v>
      </c>
      <c r="EC16" s="1">
        <f>(EA16-DU13)/SQRT(EB16^2+DV13^2)</f>
        <v>-2.4019049240015184</v>
      </c>
      <c r="ED16" s="5">
        <f t="shared" si="322"/>
        <v>1.6309946880396442E-2</v>
      </c>
      <c r="EE16" s="1" t="s">
        <v>70</v>
      </c>
      <c r="EF16" s="1">
        <f t="shared" si="323"/>
        <v>81.492215383025709</v>
      </c>
      <c r="EG16" s="1">
        <f t="shared" si="324"/>
        <v>66.007055893375551</v>
      </c>
      <c r="EH16" s="1">
        <f t="shared" si="325"/>
        <v>99.51726852988736</v>
      </c>
      <c r="EI16" s="1">
        <f>(ABS(DZ13-EF13)-0.5)/SQRT(EF13)</f>
        <v>1.9627109537039125</v>
      </c>
      <c r="EJ16" s="5">
        <f t="shared" si="326"/>
        <v>4.9679769621626457E-2</v>
      </c>
      <c r="EK16">
        <f t="shared" si="19"/>
        <v>5113</v>
      </c>
      <c r="EL16">
        <f t="shared" si="20"/>
        <v>19.900000000000002</v>
      </c>
      <c r="EM16" s="1"/>
      <c r="EN16" s="1"/>
      <c r="EO16" s="1"/>
      <c r="EP16" s="1"/>
      <c r="EQ16" s="1"/>
      <c r="ER16" s="1"/>
      <c r="ES16" s="1" t="s">
        <v>63</v>
      </c>
      <c r="ET16" s="1"/>
      <c r="EU16" s="1"/>
      <c r="EV16" s="1">
        <f t="shared" si="327"/>
        <v>0.36430698865415079</v>
      </c>
      <c r="EW16" s="1">
        <f t="shared" si="328"/>
        <v>1.4118599081866681E-2</v>
      </c>
      <c r="EX16" s="1">
        <f>(EV16-EP13)/SQRT(EW16^2+EQ13^2)</f>
        <v>6.0503300220095753</v>
      </c>
      <c r="EY16" s="5">
        <f t="shared" si="329"/>
        <v>1.4454941688057943E-9</v>
      </c>
      <c r="EZ16" s="1" t="s">
        <v>70</v>
      </c>
      <c r="FA16" s="1">
        <f t="shared" si="330"/>
        <v>129.25202918608852</v>
      </c>
      <c r="FB16" s="1">
        <f t="shared" si="331"/>
        <v>117.84086596914838</v>
      </c>
      <c r="FC16" s="1">
        <f t="shared" si="332"/>
        <v>141.4697396866267</v>
      </c>
      <c r="FD16" s="1">
        <f>(ABS(EU13-FA13)-0.5)/SQRT(FA13)</f>
        <v>5.5578377283275398</v>
      </c>
      <c r="FE16" s="5">
        <f t="shared" si="333"/>
        <v>2.7313713513166249E-8</v>
      </c>
      <c r="FF16">
        <f t="shared" si="23"/>
        <v>12010</v>
      </c>
      <c r="FG16">
        <f t="shared" si="24"/>
        <v>46.6</v>
      </c>
      <c r="FH16" s="1"/>
      <c r="FI16" s="1"/>
      <c r="FJ16" s="1"/>
      <c r="FK16" s="1"/>
      <c r="FL16" s="1"/>
      <c r="FM16" s="1"/>
      <c r="FN16" s="1" t="s">
        <v>63</v>
      </c>
      <c r="FO16" s="1"/>
      <c r="FP16" s="1"/>
      <c r="FQ16" s="1">
        <f t="shared" si="334"/>
        <v>0.31348203893518212</v>
      </c>
      <c r="FR16" s="1">
        <f t="shared" si="335"/>
        <v>1.3357856242480004E-2</v>
      </c>
      <c r="FS16" s="1">
        <f>(FQ16-FK13)/SQRT(FR16^2+FL13^2)</f>
        <v>-16.663172540307116</v>
      </c>
      <c r="FT16" s="5">
        <f t="shared" si="336"/>
        <v>0</v>
      </c>
      <c r="FU16" s="1" t="s">
        <v>70</v>
      </c>
      <c r="FV16" s="1">
        <f t="shared" si="337"/>
        <v>60.258958443432554</v>
      </c>
      <c r="FW16" s="1">
        <f t="shared" si="338"/>
        <v>54.632858547861602</v>
      </c>
      <c r="FX16" s="1">
        <f t="shared" si="339"/>
        <v>66.307114833579064</v>
      </c>
      <c r="FY16" s="1">
        <f>(ABS(FP13-FV13)-0.5)/SQRT(FV13)</f>
        <v>10.472935366835284</v>
      </c>
      <c r="FZ16" s="5">
        <f t="shared" si="340"/>
        <v>0</v>
      </c>
      <c r="GA16">
        <f t="shared" si="27"/>
        <v>3368</v>
      </c>
      <c r="GB16">
        <f t="shared" si="28"/>
        <v>13.100000000000001</v>
      </c>
      <c r="GC16" s="1"/>
      <c r="GD16" s="1"/>
      <c r="GE16" s="1"/>
      <c r="GF16" s="1"/>
      <c r="GG16" s="1"/>
      <c r="GH16" s="1"/>
      <c r="GI16" s="1" t="s">
        <v>63</v>
      </c>
      <c r="GJ16" s="1"/>
      <c r="GK16" s="1"/>
      <c r="GL16" s="1">
        <f t="shared" si="341"/>
        <v>0.16114736232626914</v>
      </c>
      <c r="GM16" s="1">
        <f t="shared" si="342"/>
        <v>1.1117533678363722E-2</v>
      </c>
      <c r="GN16" s="1">
        <f>(GL16-GF13)/SQRT(GM16^2+GG13^2)</f>
        <v>2.6690768435075811</v>
      </c>
      <c r="GO16" s="5">
        <f t="shared" si="343"/>
        <v>7.6060046573065421E-3</v>
      </c>
      <c r="GP16" s="1" t="s">
        <v>70</v>
      </c>
      <c r="GQ16" s="1">
        <f t="shared" si="344"/>
        <v>121.23925001408746</v>
      </c>
      <c r="GR16" s="1">
        <f t="shared" si="345"/>
        <v>104.89835883157414</v>
      </c>
      <c r="GS16" s="1">
        <f t="shared" si="346"/>
        <v>139.4037124751984</v>
      </c>
      <c r="GT16" s="1">
        <f>(ABS(GK13-GQ13)-0.5)/SQRT(GQ13)</f>
        <v>2.6681644609576458</v>
      </c>
      <c r="GU16" s="5">
        <f t="shared" si="347"/>
        <v>7.6266915465905694E-3</v>
      </c>
      <c r="GV16">
        <f t="shared" si="31"/>
        <v>8938</v>
      </c>
      <c r="GW16">
        <f t="shared" si="32"/>
        <v>34.700000000000003</v>
      </c>
      <c r="GX16" s="1"/>
      <c r="GY16" s="1"/>
      <c r="GZ16" s="1"/>
      <c r="HA16" s="1"/>
      <c r="HB16" s="1"/>
      <c r="HC16" s="1"/>
      <c r="HD16" s="1" t="s">
        <v>63</v>
      </c>
      <c r="HE16" s="1"/>
      <c r="HF16" s="1"/>
      <c r="HG16" s="1">
        <f t="shared" si="348"/>
        <v>0.37065876367797251</v>
      </c>
      <c r="HH16" s="1">
        <f t="shared" si="349"/>
        <v>1.4116284679353077E-2</v>
      </c>
      <c r="HI16" s="1">
        <f>(HG16-HA13)/SQRT(HH16^2+HB13^2)</f>
        <v>-8.635731735715682</v>
      </c>
      <c r="HJ16" s="5">
        <f t="shared" si="350"/>
        <v>0</v>
      </c>
      <c r="HK16" s="1" t="s">
        <v>70</v>
      </c>
      <c r="HL16" s="1">
        <f t="shared" si="351"/>
        <v>74.814766224485055</v>
      </c>
      <c r="HM16" s="1">
        <f t="shared" si="352"/>
        <v>68.263779518185189</v>
      </c>
      <c r="HN16" s="1">
        <f t="shared" si="353"/>
        <v>81.824750496673673</v>
      </c>
      <c r="HO16" s="1">
        <f>(ABS(HF13-HL13)-0.5)/SQRT(HL13)</f>
        <v>6.3528898092579373</v>
      </c>
      <c r="HP16" s="5">
        <f t="shared" si="354"/>
        <v>2.1130719396467157E-10</v>
      </c>
      <c r="HQ16">
        <f t="shared" si="35"/>
        <v>8077</v>
      </c>
      <c r="HR16">
        <f t="shared" si="36"/>
        <v>31.400000000000002</v>
      </c>
      <c r="HS16" s="1"/>
      <c r="HT16" s="1"/>
      <c r="HU16" s="1"/>
      <c r="HV16" s="1"/>
      <c r="HW16" s="1"/>
      <c r="HX16" s="1"/>
      <c r="HY16" s="1" t="s">
        <v>63</v>
      </c>
      <c r="HZ16" s="1"/>
      <c r="IA16" s="1"/>
      <c r="IB16" s="1">
        <f t="shared" si="355"/>
        <v>0.2391111553905419</v>
      </c>
      <c r="IC16" s="1">
        <f t="shared" si="356"/>
        <v>1.2643660246890061E-2</v>
      </c>
      <c r="ID16" s="1">
        <f>(IB16-HV13)/SQRT(IC16^2+HW13^2)</f>
        <v>-0.21151950348512727</v>
      </c>
      <c r="IE16" s="5">
        <f t="shared" si="357"/>
        <v>0.83248191490066992</v>
      </c>
      <c r="IF16" s="1" t="s">
        <v>70</v>
      </c>
      <c r="IG16" s="1">
        <f t="shared" si="358"/>
        <v>102.900437820498</v>
      </c>
      <c r="IH16" s="1">
        <f t="shared" si="359"/>
        <v>91.528693637883762</v>
      </c>
      <c r="II16" s="1">
        <f t="shared" si="360"/>
        <v>115.29443904594704</v>
      </c>
      <c r="IJ16" s="1">
        <f>(ABS(IA13-IG13)-0.5)/SQRT(IG13)</f>
        <v>0.46332673384601969</v>
      </c>
      <c r="IK16" s="5">
        <f t="shared" si="361"/>
        <v>0.64313018608407524</v>
      </c>
      <c r="IL16">
        <f t="shared" si="39"/>
        <v>13307</v>
      </c>
      <c r="IM16">
        <f t="shared" si="40"/>
        <v>51.6</v>
      </c>
      <c r="IN16" s="1"/>
      <c r="IO16" s="1"/>
      <c r="IP16" s="1"/>
      <c r="IQ16" s="1"/>
      <c r="IR16" s="1"/>
      <c r="IS16" s="1"/>
      <c r="IT16" s="1" t="s">
        <v>63</v>
      </c>
      <c r="IU16" s="1"/>
      <c r="IV16" s="1"/>
      <c r="IW16" s="1">
        <f t="shared" si="362"/>
        <v>0.51815383676242277</v>
      </c>
      <c r="IX16" s="1">
        <f t="shared" si="363"/>
        <v>1.4760066154680569E-2</v>
      </c>
      <c r="IY16" s="1">
        <f>(IW16-IQ13)/SQRT(IX16^2+IR13^2)</f>
        <v>0.95862919955062931</v>
      </c>
      <c r="IZ16" s="5">
        <f t="shared" si="364"/>
        <v>0.33774557721711163</v>
      </c>
      <c r="JA16" s="1" t="s">
        <v>70</v>
      </c>
      <c r="JB16" s="1">
        <f t="shared" si="365"/>
        <v>103.30837741306757</v>
      </c>
      <c r="JC16" s="1">
        <f t="shared" si="366"/>
        <v>95.48823409957717</v>
      </c>
      <c r="JD16" s="1">
        <f t="shared" si="367"/>
        <v>111.59823768275938</v>
      </c>
      <c r="JE16" s="1">
        <f>(ABS(IV13-JB13)-0.5)/SQRT(JB13)</f>
        <v>0.80664990178411689</v>
      </c>
      <c r="JF16" s="5">
        <f t="shared" si="368"/>
        <v>0.419868214958244</v>
      </c>
      <c r="JG16">
        <f t="shared" si="43"/>
        <v>136</v>
      </c>
      <c r="JH16">
        <f t="shared" si="44"/>
        <v>0.60000000000000009</v>
      </c>
      <c r="JI16" s="1"/>
      <c r="JJ16" s="1"/>
      <c r="JK16" s="1"/>
      <c r="JL16" s="1"/>
      <c r="JM16" s="1"/>
      <c r="JN16" s="1"/>
      <c r="JO16" s="1" t="s">
        <v>63</v>
      </c>
      <c r="JP16" s="1"/>
      <c r="JQ16" s="1"/>
      <c r="JR16" s="1">
        <f t="shared" si="369"/>
        <v>1.5680589966051844E-2</v>
      </c>
      <c r="JS16" s="1">
        <f t="shared" si="370"/>
        <v>3.4133687612369827E-3</v>
      </c>
      <c r="JT16" s="1">
        <f>(JR16-JL13)/SQRT(JS16^2+JM13^2)</f>
        <v>0.34898726423795012</v>
      </c>
      <c r="JU16" s="5">
        <f t="shared" si="371"/>
        <v>0.72709887087280123</v>
      </c>
      <c r="JV16" s="1" t="s">
        <v>70</v>
      </c>
      <c r="JW16" s="1">
        <f t="shared" si="372"/>
        <v>111.15999960897518</v>
      </c>
      <c r="JX16" s="1">
        <f t="shared" si="373"/>
        <v>70.442784067946576</v>
      </c>
      <c r="JY16" s="1">
        <f t="shared" si="374"/>
        <v>166.80299848236299</v>
      </c>
      <c r="JZ16" s="1">
        <f>(ABS(JQ13-JW13)-0.5)/SQRT(JW13)</f>
        <v>0.39771673483651132</v>
      </c>
      <c r="KA16" s="5">
        <f t="shared" si="375"/>
        <v>0.69083900027625944</v>
      </c>
      <c r="KB16">
        <f t="shared" si="47"/>
        <v>3568</v>
      </c>
      <c r="KC16">
        <f t="shared" si="48"/>
        <v>13.9</v>
      </c>
      <c r="KD16" s="1"/>
      <c r="KE16" s="1"/>
      <c r="KF16" s="1"/>
      <c r="KG16" s="1"/>
      <c r="KH16" s="1"/>
      <c r="KI16" s="1"/>
      <c r="KJ16" s="1" t="s">
        <v>63</v>
      </c>
      <c r="KK16" s="1"/>
      <c r="KL16" s="1"/>
      <c r="KM16" s="1">
        <f t="shared" si="376"/>
        <v>3.5604490016663229E-2</v>
      </c>
      <c r="KN16" s="1">
        <f t="shared" si="377"/>
        <v>5.3647588271912659E-3</v>
      </c>
      <c r="KO16" s="1">
        <f>(KM16-KG13)/SQRT(KN16^2+KH13^2)</f>
        <v>-24.675991431488836</v>
      </c>
      <c r="KP16" s="5">
        <f t="shared" si="378"/>
        <v>0</v>
      </c>
      <c r="KQ16" s="1" t="s">
        <v>70</v>
      </c>
      <c r="KR16" s="1">
        <f t="shared" si="379"/>
        <v>20.808689266433746</v>
      </c>
      <c r="KS16" s="1">
        <f t="shared" si="380"/>
        <v>15.288036290376782</v>
      </c>
      <c r="KT16" s="1">
        <f t="shared" si="381"/>
        <v>27.671900832513987</v>
      </c>
      <c r="KU16" s="1">
        <f>(ABS(KL13-KR13)-0.5)/SQRT(KR13)</f>
        <v>11.868296399148059</v>
      </c>
      <c r="KV16" s="5">
        <f t="shared" si="382"/>
        <v>0</v>
      </c>
      <c r="KW16">
        <f t="shared" si="51"/>
        <v>3378</v>
      </c>
      <c r="KX16">
        <f t="shared" si="52"/>
        <v>13.100000000000001</v>
      </c>
      <c r="KY16" s="1"/>
      <c r="KZ16" s="1"/>
      <c r="LA16" s="1"/>
      <c r="LB16" s="1"/>
      <c r="LC16" s="1"/>
      <c r="LD16" s="1"/>
      <c r="LE16" s="1" t="s">
        <v>63</v>
      </c>
      <c r="LF16" s="1"/>
      <c r="LG16" s="1"/>
      <c r="LH16" s="1">
        <f t="shared" si="383"/>
        <v>1.3492046305011288E-2</v>
      </c>
      <c r="LI16" s="1">
        <f t="shared" si="384"/>
        <v>3.4548318310300666E-3</v>
      </c>
      <c r="LJ16" s="1">
        <f>(LH16-LB13)/SQRT(LI16^2+LC13^2)</f>
        <v>-35.442983443135475</v>
      </c>
      <c r="LK16" s="5">
        <f t="shared" si="385"/>
        <v>0</v>
      </c>
      <c r="LL16" s="1" t="s">
        <v>70</v>
      </c>
      <c r="LM16" s="1">
        <f t="shared" si="386"/>
        <v>10.259712754581887</v>
      </c>
      <c r="LN16" s="1">
        <f t="shared" si="387"/>
        <v>5.9731888161954716</v>
      </c>
      <c r="LO16" s="1">
        <f t="shared" si="388"/>
        <v>16.427798179599748</v>
      </c>
      <c r="LP16" s="1">
        <f>(ABS(LG13-LM13)-0.5)/SQRT(LM13)</f>
        <v>11.512814765382203</v>
      </c>
      <c r="LQ16" s="5">
        <f t="shared" si="389"/>
        <v>0</v>
      </c>
    </row>
    <row r="17" spans="1:329" x14ac:dyDescent="0.15">
      <c r="A17" s="51" t="s">
        <v>39</v>
      </c>
      <c r="B17" s="51" t="s">
        <v>40</v>
      </c>
      <c r="C17" s="51">
        <v>53</v>
      </c>
      <c r="D17" s="51" t="s">
        <v>41</v>
      </c>
      <c r="E17" s="52">
        <v>28028</v>
      </c>
      <c r="F17" s="52">
        <v>11597</v>
      </c>
      <c r="G17" s="51">
        <v>41.400000000000006</v>
      </c>
      <c r="H17" s="52">
        <v>16300</v>
      </c>
      <c r="I17" s="51">
        <v>58.2</v>
      </c>
      <c r="J17" s="52">
        <v>9391</v>
      </c>
      <c r="K17" s="51">
        <v>33.6</v>
      </c>
      <c r="L17" s="52">
        <v>10382</v>
      </c>
      <c r="M17" s="51">
        <v>37.1</v>
      </c>
      <c r="N17" s="52">
        <v>2652</v>
      </c>
      <c r="O17" s="51">
        <v>9.5</v>
      </c>
      <c r="P17" s="52">
        <v>6596</v>
      </c>
      <c r="Q17" s="51">
        <v>23.6</v>
      </c>
      <c r="R17" s="52">
        <v>11954</v>
      </c>
      <c r="S17" s="51">
        <v>42.7</v>
      </c>
      <c r="T17" s="52">
        <v>4667</v>
      </c>
      <c r="U17" s="51">
        <v>16.7</v>
      </c>
      <c r="V17" s="52">
        <v>11950</v>
      </c>
      <c r="W17" s="51">
        <v>42.7</v>
      </c>
      <c r="X17" s="52">
        <v>8510</v>
      </c>
      <c r="Y17" s="51">
        <v>30.400000000000002</v>
      </c>
      <c r="Z17" s="52">
        <v>14923</v>
      </c>
      <c r="AA17" s="51">
        <v>53.300000000000004</v>
      </c>
      <c r="AB17" s="52">
        <v>146</v>
      </c>
      <c r="AC17" s="51">
        <v>0.60000000000000009</v>
      </c>
      <c r="AD17" s="52">
        <v>2987</v>
      </c>
      <c r="AE17" s="51">
        <v>10.700000000000001</v>
      </c>
      <c r="AF17" s="52">
        <v>4775</v>
      </c>
      <c r="AG17" s="51">
        <v>17.100000000000001</v>
      </c>
      <c r="AI17" s="43"/>
      <c r="AJ17">
        <f t="shared" si="0"/>
        <v>11597</v>
      </c>
      <c r="AK17">
        <f t="shared" si="1"/>
        <v>41.400000000000006</v>
      </c>
      <c r="AL17" s="1"/>
      <c r="AM17" s="1"/>
      <c r="AN17" s="1"/>
      <c r="AO17" s="1"/>
      <c r="AP17" s="1"/>
      <c r="AQ17" s="1"/>
      <c r="AR17" s="1"/>
      <c r="AS17" s="1"/>
      <c r="AT17" s="1"/>
      <c r="AU17" s="1"/>
      <c r="AV17" s="1"/>
      <c r="AW17" s="1"/>
      <c r="AX17" s="1"/>
      <c r="AY17" s="1"/>
      <c r="AZ17" s="1"/>
      <c r="BA17" s="1" t="s">
        <v>71</v>
      </c>
      <c r="BB17" s="1" t="s">
        <v>72</v>
      </c>
      <c r="BC17" s="1" t="s">
        <v>77</v>
      </c>
      <c r="BD17" s="1" t="s">
        <v>64</v>
      </c>
      <c r="BE17">
        <f t="shared" si="3"/>
        <v>16300</v>
      </c>
      <c r="BF17">
        <f t="shared" si="4"/>
        <v>58.2</v>
      </c>
      <c r="BG17" s="1"/>
      <c r="BH17" s="1"/>
      <c r="BI17" s="1"/>
      <c r="BJ17" s="1"/>
      <c r="BK17" s="1"/>
      <c r="BL17" s="1"/>
      <c r="BM17" s="1"/>
      <c r="BN17" s="1"/>
      <c r="BO17" s="1"/>
      <c r="BP17" s="1"/>
      <c r="BQ17" s="1"/>
      <c r="BR17" s="1" t="s">
        <v>150</v>
      </c>
      <c r="BS17" s="1" t="s">
        <v>64</v>
      </c>
      <c r="BT17" s="1"/>
      <c r="BU17" s="1"/>
      <c r="BV17" s="1" t="s">
        <v>71</v>
      </c>
      <c r="BW17" s="1" t="s">
        <v>72</v>
      </c>
      <c r="BX17" s="1" t="s">
        <v>77</v>
      </c>
      <c r="BY17" s="1" t="s">
        <v>64</v>
      </c>
      <c r="BZ17">
        <f t="shared" si="7"/>
        <v>9391</v>
      </c>
      <c r="CA17">
        <f t="shared" si="8"/>
        <v>33.6</v>
      </c>
      <c r="CB17" s="1"/>
      <c r="CC17" s="1"/>
      <c r="CD17" s="1"/>
      <c r="CE17" s="1"/>
      <c r="CF17" s="1"/>
      <c r="CG17" s="1"/>
      <c r="CH17" s="1"/>
      <c r="CI17" s="1"/>
      <c r="CJ17" s="1"/>
      <c r="CK17" s="1"/>
      <c r="CL17" s="1"/>
      <c r="CM17" s="1" t="s">
        <v>150</v>
      </c>
      <c r="CN17" s="1" t="s">
        <v>64</v>
      </c>
      <c r="CO17" s="1"/>
      <c r="CP17" s="1"/>
      <c r="CQ17" s="1" t="s">
        <v>71</v>
      </c>
      <c r="CR17" s="1" t="s">
        <v>72</v>
      </c>
      <c r="CS17" s="1" t="s">
        <v>77</v>
      </c>
      <c r="CT17" s="1" t="s">
        <v>64</v>
      </c>
      <c r="CU17">
        <f t="shared" si="11"/>
        <v>10382</v>
      </c>
      <c r="CV17">
        <f t="shared" si="12"/>
        <v>37.1</v>
      </c>
      <c r="CW17" s="1"/>
      <c r="CX17" s="1"/>
      <c r="CY17" s="1"/>
      <c r="CZ17" s="1"/>
      <c r="DA17" s="1"/>
      <c r="DB17" s="1"/>
      <c r="DC17" s="1"/>
      <c r="DD17" s="1"/>
      <c r="DE17" s="1"/>
      <c r="DF17" s="1"/>
      <c r="DG17" s="1"/>
      <c r="DH17" s="1" t="s">
        <v>150</v>
      </c>
      <c r="DI17" s="1" t="s">
        <v>64</v>
      </c>
      <c r="DJ17" s="1"/>
      <c r="DK17" s="1"/>
      <c r="DL17" s="1" t="s">
        <v>71</v>
      </c>
      <c r="DM17" s="1" t="s">
        <v>72</v>
      </c>
      <c r="DN17" s="1" t="s">
        <v>77</v>
      </c>
      <c r="DO17" s="1" t="s">
        <v>64</v>
      </c>
      <c r="DP17">
        <f t="shared" si="15"/>
        <v>2652</v>
      </c>
      <c r="DQ17">
        <f t="shared" si="16"/>
        <v>9.5</v>
      </c>
      <c r="DR17" s="1"/>
      <c r="DS17" s="1"/>
      <c r="DT17" s="1"/>
      <c r="DU17" s="1"/>
      <c r="DV17" s="1"/>
      <c r="DW17" s="1"/>
      <c r="DX17" s="1"/>
      <c r="DY17" s="1"/>
      <c r="DZ17" s="1"/>
      <c r="EA17" s="1"/>
      <c r="EB17" s="1"/>
      <c r="EC17" s="1" t="s">
        <v>150</v>
      </c>
      <c r="ED17" s="1" t="s">
        <v>64</v>
      </c>
      <c r="EE17" s="1"/>
      <c r="EF17" s="1"/>
      <c r="EG17" s="1" t="s">
        <v>71</v>
      </c>
      <c r="EH17" s="1" t="s">
        <v>72</v>
      </c>
      <c r="EI17" s="1" t="s">
        <v>77</v>
      </c>
      <c r="EJ17" s="1" t="s">
        <v>64</v>
      </c>
      <c r="EK17">
        <f t="shared" si="19"/>
        <v>6596</v>
      </c>
      <c r="EL17">
        <f t="shared" si="20"/>
        <v>23.6</v>
      </c>
      <c r="EM17" s="1"/>
      <c r="EN17" s="1"/>
      <c r="EO17" s="1"/>
      <c r="EP17" s="1"/>
      <c r="EQ17" s="1"/>
      <c r="ER17" s="1"/>
      <c r="ES17" s="1"/>
      <c r="ET17" s="1"/>
      <c r="EU17" s="1"/>
      <c r="EV17" s="1"/>
      <c r="EW17" s="1"/>
      <c r="EX17" s="1" t="s">
        <v>150</v>
      </c>
      <c r="EY17" s="1" t="s">
        <v>64</v>
      </c>
      <c r="EZ17" s="1"/>
      <c r="FA17" s="1"/>
      <c r="FB17" s="1" t="s">
        <v>71</v>
      </c>
      <c r="FC17" s="1" t="s">
        <v>72</v>
      </c>
      <c r="FD17" s="1" t="s">
        <v>77</v>
      </c>
      <c r="FE17" s="1" t="s">
        <v>64</v>
      </c>
      <c r="FF17">
        <f t="shared" si="23"/>
        <v>11954</v>
      </c>
      <c r="FG17">
        <f t="shared" si="24"/>
        <v>42.7</v>
      </c>
      <c r="FH17" s="1"/>
      <c r="FI17" s="1"/>
      <c r="FJ17" s="1"/>
      <c r="FK17" s="1"/>
      <c r="FL17" s="1"/>
      <c r="FM17" s="1"/>
      <c r="FN17" s="1"/>
      <c r="FO17" s="1"/>
      <c r="FP17" s="1"/>
      <c r="FQ17" s="1"/>
      <c r="FR17" s="1"/>
      <c r="FS17" s="1" t="s">
        <v>150</v>
      </c>
      <c r="FT17" s="1" t="s">
        <v>64</v>
      </c>
      <c r="FU17" s="1"/>
      <c r="FV17" s="1"/>
      <c r="FW17" s="1" t="s">
        <v>71</v>
      </c>
      <c r="FX17" s="1" t="s">
        <v>72</v>
      </c>
      <c r="FY17" s="1" t="s">
        <v>77</v>
      </c>
      <c r="FZ17" s="1" t="s">
        <v>64</v>
      </c>
      <c r="GA17">
        <f t="shared" si="27"/>
        <v>4667</v>
      </c>
      <c r="GB17">
        <f t="shared" si="28"/>
        <v>16.7</v>
      </c>
      <c r="GC17" s="1"/>
      <c r="GD17" s="1"/>
      <c r="GE17" s="1"/>
      <c r="GF17" s="1"/>
      <c r="GG17" s="1"/>
      <c r="GH17" s="1"/>
      <c r="GI17" s="1"/>
      <c r="GJ17" s="1"/>
      <c r="GK17" s="1"/>
      <c r="GL17" s="1"/>
      <c r="GM17" s="1"/>
      <c r="GN17" s="1" t="s">
        <v>150</v>
      </c>
      <c r="GO17" s="1" t="s">
        <v>64</v>
      </c>
      <c r="GP17" s="1"/>
      <c r="GQ17" s="1"/>
      <c r="GR17" s="1" t="s">
        <v>71</v>
      </c>
      <c r="GS17" s="1" t="s">
        <v>72</v>
      </c>
      <c r="GT17" s="1" t="s">
        <v>77</v>
      </c>
      <c r="GU17" s="1" t="s">
        <v>64</v>
      </c>
      <c r="GV17">
        <f t="shared" si="31"/>
        <v>11950</v>
      </c>
      <c r="GW17">
        <f t="shared" si="32"/>
        <v>42.7</v>
      </c>
      <c r="GX17" s="1"/>
      <c r="GY17" s="1"/>
      <c r="GZ17" s="1"/>
      <c r="HA17" s="1"/>
      <c r="HB17" s="1"/>
      <c r="HC17" s="1"/>
      <c r="HD17" s="1"/>
      <c r="HE17" s="1"/>
      <c r="HF17" s="1"/>
      <c r="HG17" s="1"/>
      <c r="HH17" s="1"/>
      <c r="HI17" s="1" t="s">
        <v>150</v>
      </c>
      <c r="HJ17" s="1" t="s">
        <v>64</v>
      </c>
      <c r="HK17" s="1"/>
      <c r="HL17" s="1"/>
      <c r="HM17" s="1" t="s">
        <v>71</v>
      </c>
      <c r="HN17" s="1" t="s">
        <v>72</v>
      </c>
      <c r="HO17" s="1" t="s">
        <v>77</v>
      </c>
      <c r="HP17" s="1" t="s">
        <v>64</v>
      </c>
      <c r="HQ17">
        <f t="shared" si="35"/>
        <v>8510</v>
      </c>
      <c r="HR17">
        <f t="shared" si="36"/>
        <v>30.400000000000002</v>
      </c>
      <c r="HS17" s="1"/>
      <c r="HT17" s="1"/>
      <c r="HU17" s="1"/>
      <c r="HV17" s="1"/>
      <c r="HW17" s="1"/>
      <c r="HX17" s="1"/>
      <c r="HY17" s="1"/>
      <c r="HZ17" s="1"/>
      <c r="IA17" s="1"/>
      <c r="IB17" s="1"/>
      <c r="IC17" s="1"/>
      <c r="ID17" s="1" t="s">
        <v>150</v>
      </c>
      <c r="IE17" s="1" t="s">
        <v>64</v>
      </c>
      <c r="IF17" s="1"/>
      <c r="IG17" s="1"/>
      <c r="IH17" s="1" t="s">
        <v>71</v>
      </c>
      <c r="II17" s="1" t="s">
        <v>72</v>
      </c>
      <c r="IJ17" s="1" t="s">
        <v>77</v>
      </c>
      <c r="IK17" s="1" t="s">
        <v>64</v>
      </c>
      <c r="IL17">
        <f t="shared" si="39"/>
        <v>14923</v>
      </c>
      <c r="IM17">
        <f t="shared" si="40"/>
        <v>53.300000000000004</v>
      </c>
      <c r="IN17" s="1"/>
      <c r="IO17" s="1"/>
      <c r="IP17" s="1"/>
      <c r="IQ17" s="1"/>
      <c r="IR17" s="1"/>
      <c r="IS17" s="1"/>
      <c r="IT17" s="1"/>
      <c r="IU17" s="1"/>
      <c r="IV17" s="1"/>
      <c r="IW17" s="1"/>
      <c r="IX17" s="1"/>
      <c r="IY17" s="1" t="s">
        <v>150</v>
      </c>
      <c r="IZ17" s="1" t="s">
        <v>64</v>
      </c>
      <c r="JA17" s="1"/>
      <c r="JB17" s="1"/>
      <c r="JC17" s="1" t="s">
        <v>71</v>
      </c>
      <c r="JD17" s="1" t="s">
        <v>72</v>
      </c>
      <c r="JE17" s="1" t="s">
        <v>77</v>
      </c>
      <c r="JF17" s="1" t="s">
        <v>64</v>
      </c>
      <c r="JG17">
        <f t="shared" si="43"/>
        <v>146</v>
      </c>
      <c r="JH17">
        <f t="shared" si="44"/>
        <v>0.60000000000000009</v>
      </c>
      <c r="JI17" s="1"/>
      <c r="JJ17" s="1"/>
      <c r="JK17" s="1"/>
      <c r="JL17" s="1"/>
      <c r="JM17" s="1"/>
      <c r="JN17" s="1"/>
      <c r="JO17" s="1"/>
      <c r="JP17" s="1"/>
      <c r="JQ17" s="1"/>
      <c r="JR17" s="1"/>
      <c r="JS17" s="1"/>
      <c r="JT17" s="1" t="s">
        <v>150</v>
      </c>
      <c r="JU17" s="1" t="s">
        <v>64</v>
      </c>
      <c r="JV17" s="1"/>
      <c r="JW17" s="1"/>
      <c r="JX17" s="1" t="s">
        <v>71</v>
      </c>
      <c r="JY17" s="1" t="s">
        <v>72</v>
      </c>
      <c r="JZ17" s="1" t="s">
        <v>77</v>
      </c>
      <c r="KA17" s="1" t="s">
        <v>64</v>
      </c>
      <c r="KB17">
        <f t="shared" si="47"/>
        <v>2987</v>
      </c>
      <c r="KC17">
        <f t="shared" si="48"/>
        <v>10.700000000000001</v>
      </c>
      <c r="KD17" s="1"/>
      <c r="KE17" s="1"/>
      <c r="KF17" s="1"/>
      <c r="KG17" s="1"/>
      <c r="KH17" s="1"/>
      <c r="KI17" s="1"/>
      <c r="KJ17" s="1"/>
      <c r="KK17" s="1"/>
      <c r="KL17" s="1"/>
      <c r="KM17" s="1"/>
      <c r="KN17" s="1"/>
      <c r="KO17" s="1" t="s">
        <v>150</v>
      </c>
      <c r="KP17" s="1" t="s">
        <v>64</v>
      </c>
      <c r="KQ17" s="1"/>
      <c r="KR17" s="1"/>
      <c r="KS17" s="1" t="s">
        <v>71</v>
      </c>
      <c r="KT17" s="1" t="s">
        <v>72</v>
      </c>
      <c r="KU17" s="1" t="s">
        <v>77</v>
      </c>
      <c r="KV17" s="1" t="s">
        <v>64</v>
      </c>
      <c r="KW17">
        <f t="shared" si="51"/>
        <v>4775</v>
      </c>
      <c r="KX17">
        <f t="shared" si="52"/>
        <v>17.100000000000001</v>
      </c>
      <c r="KY17" s="1"/>
      <c r="KZ17" s="1"/>
      <c r="LA17" s="1"/>
      <c r="LB17" s="1"/>
      <c r="LC17" s="1"/>
      <c r="LD17" s="1"/>
      <c r="LE17" s="1"/>
      <c r="LF17" s="1"/>
      <c r="LG17" s="1"/>
      <c r="LH17" s="1"/>
      <c r="LI17" s="1"/>
      <c r="LJ17" s="1" t="s">
        <v>150</v>
      </c>
      <c r="LK17" s="1" t="s">
        <v>64</v>
      </c>
      <c r="LL17" s="1"/>
      <c r="LM17" s="1"/>
      <c r="LN17" s="1" t="s">
        <v>71</v>
      </c>
      <c r="LO17" s="1" t="s">
        <v>72</v>
      </c>
      <c r="LP17" s="1" t="s">
        <v>77</v>
      </c>
      <c r="LQ17" s="1" t="s">
        <v>64</v>
      </c>
    </row>
    <row r="18" spans="1:329" x14ac:dyDescent="0.15">
      <c r="A18" s="51" t="s">
        <v>39</v>
      </c>
      <c r="B18" s="51" t="s">
        <v>40</v>
      </c>
      <c r="C18" s="51">
        <v>54</v>
      </c>
      <c r="D18" s="51" t="s">
        <v>41</v>
      </c>
      <c r="E18" s="52">
        <v>26254</v>
      </c>
      <c r="F18" s="52">
        <v>11616</v>
      </c>
      <c r="G18" s="51">
        <v>44.300000000000004</v>
      </c>
      <c r="H18" s="52">
        <v>13643</v>
      </c>
      <c r="I18" s="51">
        <v>52</v>
      </c>
      <c r="J18" s="52">
        <v>12466</v>
      </c>
      <c r="K18" s="51">
        <v>47.5</v>
      </c>
      <c r="L18" s="52">
        <v>10079</v>
      </c>
      <c r="M18" s="51">
        <v>38.400000000000006</v>
      </c>
      <c r="N18" s="52">
        <v>2745</v>
      </c>
      <c r="O18" s="51">
        <v>10.5</v>
      </c>
      <c r="P18" s="52">
        <v>6482</v>
      </c>
      <c r="Q18" s="51">
        <v>24.700000000000003</v>
      </c>
      <c r="R18" s="52">
        <v>11406</v>
      </c>
      <c r="S18" s="51">
        <v>43.5</v>
      </c>
      <c r="T18" s="52">
        <v>4916</v>
      </c>
      <c r="U18" s="51">
        <v>18.8</v>
      </c>
      <c r="V18" s="52">
        <v>11705</v>
      </c>
      <c r="W18" s="51">
        <v>44.6</v>
      </c>
      <c r="X18" s="52">
        <v>9183</v>
      </c>
      <c r="Y18" s="51">
        <v>35</v>
      </c>
      <c r="Z18" s="52">
        <v>13871</v>
      </c>
      <c r="AA18" s="51">
        <v>52.900000000000006</v>
      </c>
      <c r="AB18" s="52">
        <v>154</v>
      </c>
      <c r="AC18" s="51">
        <v>0.60000000000000009</v>
      </c>
      <c r="AD18" s="52">
        <v>4043</v>
      </c>
      <c r="AE18" s="51">
        <v>15.4</v>
      </c>
      <c r="AF18" s="52">
        <v>4181</v>
      </c>
      <c r="AG18" s="51">
        <v>16</v>
      </c>
      <c r="AI18" s="43"/>
      <c r="AJ18">
        <f t="shared" si="0"/>
        <v>11616</v>
      </c>
      <c r="AK18">
        <f t="shared" si="1"/>
        <v>44.300000000000004</v>
      </c>
      <c r="AL18" s="1"/>
      <c r="AM18" s="1"/>
      <c r="AN18" s="1"/>
      <c r="AO18" s="1"/>
      <c r="AP18" s="1"/>
      <c r="AQ18" s="1"/>
      <c r="AR18" s="1"/>
      <c r="AS18" s="1"/>
      <c r="AT18" s="1"/>
      <c r="AU18" s="1"/>
      <c r="AV18" s="1"/>
      <c r="AW18" s="1"/>
      <c r="AX18" s="1"/>
      <c r="AY18" s="1"/>
      <c r="AZ18" s="1"/>
      <c r="BA18" s="1"/>
      <c r="BB18" s="1"/>
      <c r="BC18" s="1"/>
      <c r="BD18" s="1"/>
      <c r="BE18">
        <f t="shared" si="3"/>
        <v>13643</v>
      </c>
      <c r="BF18">
        <f t="shared" si="4"/>
        <v>52</v>
      </c>
      <c r="BG18" s="1"/>
      <c r="BH18" s="1"/>
      <c r="BI18" s="1"/>
      <c r="BJ18" s="1"/>
      <c r="BK18" s="1"/>
      <c r="BL18" s="1"/>
      <c r="BM18" s="1"/>
      <c r="BN18" s="1"/>
      <c r="BO18" s="1"/>
      <c r="BP18" s="1"/>
      <c r="BQ18" s="1"/>
      <c r="BR18" s="1"/>
      <c r="BS18" s="1"/>
      <c r="BT18" s="1"/>
      <c r="BU18" s="1"/>
      <c r="BV18" s="1"/>
      <c r="BW18" s="1"/>
      <c r="BX18" s="1"/>
      <c r="BY18" s="1"/>
      <c r="BZ18">
        <f t="shared" si="7"/>
        <v>12466</v>
      </c>
      <c r="CA18">
        <f t="shared" si="8"/>
        <v>47.5</v>
      </c>
      <c r="CB18" s="1"/>
      <c r="CC18" s="1"/>
      <c r="CD18" s="1"/>
      <c r="CE18" s="1"/>
      <c r="CF18" s="1"/>
      <c r="CG18" s="1"/>
      <c r="CH18" s="1"/>
      <c r="CI18" s="1"/>
      <c r="CJ18" s="1"/>
      <c r="CK18" s="1"/>
      <c r="CL18" s="1"/>
      <c r="CM18" s="1"/>
      <c r="CN18" s="1"/>
      <c r="CO18" s="1"/>
      <c r="CP18" s="1"/>
      <c r="CQ18" s="1"/>
      <c r="CR18" s="1"/>
      <c r="CS18" s="1"/>
      <c r="CT18" s="1"/>
      <c r="CU18">
        <f t="shared" si="11"/>
        <v>10079</v>
      </c>
      <c r="CV18">
        <f t="shared" si="12"/>
        <v>38.400000000000006</v>
      </c>
      <c r="CW18" s="1"/>
      <c r="CX18" s="1"/>
      <c r="CY18" s="1"/>
      <c r="CZ18" s="1"/>
      <c r="DA18" s="1"/>
      <c r="DB18" s="1"/>
      <c r="DC18" s="1"/>
      <c r="DD18" s="1"/>
      <c r="DE18" s="1"/>
      <c r="DF18" s="1"/>
      <c r="DG18" s="1"/>
      <c r="DH18" s="1"/>
      <c r="DI18" s="1"/>
      <c r="DJ18" s="1"/>
      <c r="DK18" s="1"/>
      <c r="DL18" s="1"/>
      <c r="DM18" s="1"/>
      <c r="DN18" s="1"/>
      <c r="DO18" s="1"/>
      <c r="DP18">
        <f t="shared" si="15"/>
        <v>2745</v>
      </c>
      <c r="DQ18">
        <f t="shared" si="16"/>
        <v>10.5</v>
      </c>
      <c r="DR18" s="1"/>
      <c r="DS18" s="1"/>
      <c r="DT18" s="1"/>
      <c r="DU18" s="1"/>
      <c r="DV18" s="1"/>
      <c r="DW18" s="1"/>
      <c r="DX18" s="1"/>
      <c r="DY18" s="1"/>
      <c r="DZ18" s="1"/>
      <c r="EA18" s="1"/>
      <c r="EB18" s="1"/>
      <c r="EC18" s="1"/>
      <c r="ED18" s="1"/>
      <c r="EE18" s="1"/>
      <c r="EF18" s="1"/>
      <c r="EG18" s="1"/>
      <c r="EH18" s="1"/>
      <c r="EI18" s="1"/>
      <c r="EJ18" s="1"/>
      <c r="EK18">
        <f t="shared" si="19"/>
        <v>6482</v>
      </c>
      <c r="EL18">
        <f t="shared" si="20"/>
        <v>24.700000000000003</v>
      </c>
      <c r="EM18" s="1"/>
      <c r="EN18" s="1"/>
      <c r="EO18" s="1"/>
      <c r="EP18" s="1"/>
      <c r="EQ18" s="1"/>
      <c r="ER18" s="1"/>
      <c r="ES18" s="1"/>
      <c r="ET18" s="1"/>
      <c r="EU18" s="1"/>
      <c r="EV18" s="1"/>
      <c r="EW18" s="1"/>
      <c r="EX18" s="1"/>
      <c r="EY18" s="1"/>
      <c r="EZ18" s="1"/>
      <c r="FA18" s="1"/>
      <c r="FB18" s="1"/>
      <c r="FC18" s="1"/>
      <c r="FD18" s="1"/>
      <c r="FE18" s="1"/>
      <c r="FF18">
        <f t="shared" si="23"/>
        <v>11406</v>
      </c>
      <c r="FG18">
        <f t="shared" si="24"/>
        <v>43.5</v>
      </c>
      <c r="FH18" s="1"/>
      <c r="FI18" s="1"/>
      <c r="FJ18" s="1"/>
      <c r="FK18" s="1"/>
      <c r="FL18" s="1"/>
      <c r="FM18" s="1"/>
      <c r="FN18" s="1"/>
      <c r="FO18" s="1"/>
      <c r="FP18" s="1"/>
      <c r="FQ18" s="1"/>
      <c r="FR18" s="1"/>
      <c r="FS18" s="1"/>
      <c r="FT18" s="1"/>
      <c r="FU18" s="1"/>
      <c r="FV18" s="1"/>
      <c r="FW18" s="1"/>
      <c r="FX18" s="1"/>
      <c r="FY18" s="1"/>
      <c r="FZ18" s="1"/>
      <c r="GA18">
        <f t="shared" si="27"/>
        <v>4916</v>
      </c>
      <c r="GB18">
        <f t="shared" si="28"/>
        <v>18.8</v>
      </c>
      <c r="GC18" s="1"/>
      <c r="GD18" s="1"/>
      <c r="GE18" s="1"/>
      <c r="GF18" s="1"/>
      <c r="GG18" s="1"/>
      <c r="GH18" s="1"/>
      <c r="GI18" s="1"/>
      <c r="GJ18" s="1"/>
      <c r="GK18" s="1"/>
      <c r="GL18" s="1"/>
      <c r="GM18" s="1"/>
      <c r="GN18" s="1"/>
      <c r="GO18" s="1"/>
      <c r="GP18" s="1"/>
      <c r="GQ18" s="1"/>
      <c r="GR18" s="1"/>
      <c r="GS18" s="1"/>
      <c r="GT18" s="1"/>
      <c r="GU18" s="1"/>
      <c r="GV18">
        <f t="shared" si="31"/>
        <v>11705</v>
      </c>
      <c r="GW18">
        <f t="shared" si="32"/>
        <v>44.6</v>
      </c>
      <c r="GX18" s="1"/>
      <c r="GY18" s="1"/>
      <c r="GZ18" s="1"/>
      <c r="HA18" s="1"/>
      <c r="HB18" s="1"/>
      <c r="HC18" s="1"/>
      <c r="HD18" s="1"/>
      <c r="HE18" s="1"/>
      <c r="HF18" s="1"/>
      <c r="HG18" s="1"/>
      <c r="HH18" s="1"/>
      <c r="HI18" s="1"/>
      <c r="HJ18" s="1"/>
      <c r="HK18" s="1"/>
      <c r="HL18" s="1"/>
      <c r="HM18" s="1"/>
      <c r="HN18" s="1"/>
      <c r="HO18" s="1"/>
      <c r="HP18" s="1"/>
      <c r="HQ18">
        <f t="shared" si="35"/>
        <v>9183</v>
      </c>
      <c r="HR18">
        <f t="shared" si="36"/>
        <v>35</v>
      </c>
      <c r="HS18" s="1"/>
      <c r="HT18" s="1"/>
      <c r="HU18" s="1"/>
      <c r="HV18" s="1"/>
      <c r="HW18" s="1"/>
      <c r="HX18" s="1"/>
      <c r="HY18" s="1"/>
      <c r="HZ18" s="1"/>
      <c r="IA18" s="1"/>
      <c r="IB18" s="1"/>
      <c r="IC18" s="1"/>
      <c r="ID18" s="1"/>
      <c r="IE18" s="1"/>
      <c r="IF18" s="1"/>
      <c r="IG18" s="1"/>
      <c r="IH18" s="1"/>
      <c r="II18" s="1"/>
      <c r="IJ18" s="1"/>
      <c r="IK18" s="1"/>
      <c r="IL18">
        <f t="shared" si="39"/>
        <v>13871</v>
      </c>
      <c r="IM18">
        <f t="shared" si="40"/>
        <v>52.900000000000006</v>
      </c>
      <c r="IN18" s="1"/>
      <c r="IO18" s="1"/>
      <c r="IP18" s="1"/>
      <c r="IQ18" s="1"/>
      <c r="IR18" s="1"/>
      <c r="IS18" s="1"/>
      <c r="IT18" s="1"/>
      <c r="IU18" s="1"/>
      <c r="IV18" s="1"/>
      <c r="IW18" s="1"/>
      <c r="IX18" s="1"/>
      <c r="IY18" s="1"/>
      <c r="IZ18" s="1"/>
      <c r="JA18" s="1"/>
      <c r="JB18" s="1"/>
      <c r="JC18" s="1"/>
      <c r="JD18" s="1"/>
      <c r="JE18" s="1"/>
      <c r="JF18" s="1"/>
      <c r="JG18">
        <f t="shared" si="43"/>
        <v>154</v>
      </c>
      <c r="JH18">
        <f t="shared" si="44"/>
        <v>0.60000000000000009</v>
      </c>
      <c r="JI18" s="1"/>
      <c r="JJ18" s="1"/>
      <c r="JK18" s="1"/>
      <c r="JL18" s="1"/>
      <c r="JM18" s="1"/>
      <c r="JN18" s="1"/>
      <c r="JO18" s="1"/>
      <c r="JP18" s="1"/>
      <c r="JQ18" s="1"/>
      <c r="JR18" s="1"/>
      <c r="JS18" s="1"/>
      <c r="JT18" s="1"/>
      <c r="JU18" s="1"/>
      <c r="JV18" s="1"/>
      <c r="JW18" s="1"/>
      <c r="JX18" s="1"/>
      <c r="JY18" s="1"/>
      <c r="JZ18" s="1"/>
      <c r="KA18" s="1"/>
      <c r="KB18">
        <f t="shared" si="47"/>
        <v>4043</v>
      </c>
      <c r="KC18">
        <f t="shared" si="48"/>
        <v>15.4</v>
      </c>
      <c r="KD18" s="1"/>
      <c r="KE18" s="1"/>
      <c r="KF18" s="1"/>
      <c r="KG18" s="1"/>
      <c r="KH18" s="1"/>
      <c r="KI18" s="1"/>
      <c r="KJ18" s="1"/>
      <c r="KK18" s="1"/>
      <c r="KL18" s="1"/>
      <c r="KM18" s="1"/>
      <c r="KN18" s="1"/>
      <c r="KO18" s="1"/>
      <c r="KP18" s="1"/>
      <c r="KQ18" s="1"/>
      <c r="KR18" s="1"/>
      <c r="KS18" s="1"/>
      <c r="KT18" s="1"/>
      <c r="KU18" s="1"/>
      <c r="KV18" s="1"/>
      <c r="KW18">
        <f t="shared" si="51"/>
        <v>4181</v>
      </c>
      <c r="KX18">
        <f t="shared" si="52"/>
        <v>16</v>
      </c>
      <c r="KY18" s="1"/>
      <c r="KZ18" s="1"/>
      <c r="LA18" s="1"/>
      <c r="LB18" s="1"/>
      <c r="LC18" s="1"/>
      <c r="LD18" s="1"/>
      <c r="LE18" s="1"/>
      <c r="LF18" s="1"/>
      <c r="LG18" s="1"/>
      <c r="LH18" s="1"/>
      <c r="LI18" s="1"/>
      <c r="LJ18" s="1"/>
      <c r="LK18" s="1"/>
      <c r="LL18" s="1"/>
      <c r="LM18" s="1"/>
      <c r="LN18" s="1"/>
      <c r="LO18" s="1"/>
      <c r="LP18" s="1"/>
      <c r="LQ18" s="1"/>
    </row>
    <row r="19" spans="1:329" x14ac:dyDescent="0.15">
      <c r="A19" s="51" t="s">
        <v>39</v>
      </c>
      <c r="B19" s="51" t="s">
        <v>40</v>
      </c>
      <c r="C19" s="51">
        <v>55</v>
      </c>
      <c r="D19" s="51" t="s">
        <v>41</v>
      </c>
      <c r="E19" s="52">
        <v>27469</v>
      </c>
      <c r="F19" s="52">
        <v>8972</v>
      </c>
      <c r="G19" s="51">
        <v>32.700000000000003</v>
      </c>
      <c r="H19" s="52">
        <v>12950</v>
      </c>
      <c r="I19" s="51">
        <v>47.2</v>
      </c>
      <c r="J19" s="52">
        <v>9656</v>
      </c>
      <c r="K19" s="51">
        <v>35.200000000000003</v>
      </c>
      <c r="L19" s="52">
        <v>7775</v>
      </c>
      <c r="M19" s="51">
        <v>28.400000000000002</v>
      </c>
      <c r="N19" s="52">
        <v>3202</v>
      </c>
      <c r="O19" s="51">
        <v>11.700000000000001</v>
      </c>
      <c r="P19" s="52">
        <v>7887</v>
      </c>
      <c r="Q19" s="51">
        <v>28.8</v>
      </c>
      <c r="R19" s="52">
        <v>16550</v>
      </c>
      <c r="S19" s="51">
        <v>60.300000000000004</v>
      </c>
      <c r="T19" s="52">
        <v>3798</v>
      </c>
      <c r="U19" s="51">
        <v>13.9</v>
      </c>
      <c r="V19" s="52">
        <v>13026</v>
      </c>
      <c r="W19" s="51">
        <v>47.5</v>
      </c>
      <c r="X19" s="52">
        <v>10777</v>
      </c>
      <c r="Y19" s="51">
        <v>39.300000000000004</v>
      </c>
      <c r="Z19" s="52">
        <v>14316</v>
      </c>
      <c r="AA19" s="51">
        <v>52.2</v>
      </c>
      <c r="AB19" s="52">
        <v>201</v>
      </c>
      <c r="AC19" s="51">
        <v>0.8</v>
      </c>
      <c r="AD19" s="52">
        <v>3371</v>
      </c>
      <c r="AE19" s="51">
        <v>12.3</v>
      </c>
      <c r="AF19" s="52">
        <v>6153</v>
      </c>
      <c r="AG19" s="51">
        <v>22.400000000000002</v>
      </c>
      <c r="AI19" s="43"/>
      <c r="AJ19">
        <f t="shared" si="0"/>
        <v>8972</v>
      </c>
      <c r="AK19">
        <f t="shared" si="1"/>
        <v>32.700000000000003</v>
      </c>
      <c r="AL19" s="3" t="str">
        <f>+$B74&amp;"・"&amp;$D74</f>
        <v>県・男</v>
      </c>
      <c r="AM19" s="1"/>
      <c r="AN19" s="1"/>
      <c r="AO19" s="1"/>
      <c r="AP19" s="1"/>
      <c r="AQ19" s="1"/>
      <c r="AR19" s="3" t="str">
        <f>+$B144&amp;"・"&amp;$D144</f>
        <v>保険者（地区）・男</v>
      </c>
      <c r="AS19" s="1"/>
      <c r="AT19" s="1"/>
      <c r="AU19" s="1" t="s">
        <v>73</v>
      </c>
      <c r="AV19" s="1"/>
      <c r="AW19" s="1" t="s">
        <v>65</v>
      </c>
      <c r="AX19" s="1"/>
      <c r="AY19" s="1"/>
      <c r="AZ19" s="1" t="s">
        <v>66</v>
      </c>
      <c r="BA19" s="1"/>
      <c r="BB19" s="1"/>
      <c r="BC19" s="1"/>
      <c r="BD19" s="1"/>
      <c r="BE19">
        <f t="shared" si="3"/>
        <v>12950</v>
      </c>
      <c r="BF19">
        <f t="shared" si="4"/>
        <v>47.2</v>
      </c>
      <c r="BG19" s="3" t="str">
        <f>+$B74&amp;"・"&amp;$D74</f>
        <v>県・男</v>
      </c>
      <c r="BH19" s="1"/>
      <c r="BI19" s="1"/>
      <c r="BJ19" s="1"/>
      <c r="BK19" s="1"/>
      <c r="BL19" s="1"/>
      <c r="BM19" s="3" t="str">
        <f>+$B144&amp;"・"&amp;$D144</f>
        <v>保険者（地区）・男</v>
      </c>
      <c r="BN19" s="1"/>
      <c r="BO19" s="1"/>
      <c r="BP19" s="1" t="s">
        <v>73</v>
      </c>
      <c r="BQ19" s="1"/>
      <c r="BR19" s="1" t="s">
        <v>65</v>
      </c>
      <c r="BS19" s="1"/>
      <c r="BT19" s="1"/>
      <c r="BU19" s="1" t="s">
        <v>66</v>
      </c>
      <c r="BV19" s="1"/>
      <c r="BW19" s="1"/>
      <c r="BX19" s="1"/>
      <c r="BY19" s="1"/>
      <c r="BZ19">
        <f t="shared" si="7"/>
        <v>9656</v>
      </c>
      <c r="CA19">
        <f t="shared" si="8"/>
        <v>35.200000000000003</v>
      </c>
      <c r="CB19" s="3" t="str">
        <f>+$B74&amp;"・"&amp;$D74</f>
        <v>県・男</v>
      </c>
      <c r="CC19" s="1"/>
      <c r="CD19" s="1"/>
      <c r="CE19" s="1"/>
      <c r="CF19" s="1"/>
      <c r="CG19" s="1"/>
      <c r="CH19" s="3" t="str">
        <f>+$B144&amp;"・"&amp;$D144</f>
        <v>保険者（地区）・男</v>
      </c>
      <c r="CI19" s="1"/>
      <c r="CJ19" s="1"/>
      <c r="CK19" s="1" t="s">
        <v>73</v>
      </c>
      <c r="CL19" s="1"/>
      <c r="CM19" s="1" t="s">
        <v>65</v>
      </c>
      <c r="CN19" s="1"/>
      <c r="CO19" s="1"/>
      <c r="CP19" s="1" t="s">
        <v>66</v>
      </c>
      <c r="CQ19" s="1"/>
      <c r="CR19" s="1"/>
      <c r="CS19" s="1"/>
      <c r="CT19" s="1"/>
      <c r="CU19">
        <f t="shared" si="11"/>
        <v>7775</v>
      </c>
      <c r="CV19">
        <f t="shared" si="12"/>
        <v>28.400000000000002</v>
      </c>
      <c r="CW19" s="3" t="str">
        <f>+$B74&amp;"・"&amp;$D74</f>
        <v>県・男</v>
      </c>
      <c r="CX19" s="1"/>
      <c r="CY19" s="1"/>
      <c r="CZ19" s="1"/>
      <c r="DA19" s="1"/>
      <c r="DB19" s="1"/>
      <c r="DC19" s="3" t="str">
        <f>+$B144&amp;"・"&amp;$D144</f>
        <v>保険者（地区）・男</v>
      </c>
      <c r="DD19" s="1"/>
      <c r="DE19" s="1"/>
      <c r="DF19" s="1" t="s">
        <v>73</v>
      </c>
      <c r="DG19" s="1"/>
      <c r="DH19" s="1" t="s">
        <v>65</v>
      </c>
      <c r="DI19" s="1"/>
      <c r="DJ19" s="1"/>
      <c r="DK19" s="1" t="s">
        <v>66</v>
      </c>
      <c r="DL19" s="1"/>
      <c r="DM19" s="1"/>
      <c r="DN19" s="1"/>
      <c r="DO19" s="1"/>
      <c r="DP19">
        <f t="shared" si="15"/>
        <v>3202</v>
      </c>
      <c r="DQ19">
        <f t="shared" si="16"/>
        <v>11.700000000000001</v>
      </c>
      <c r="DR19" s="3" t="str">
        <f>+$B74&amp;"・"&amp;$D74</f>
        <v>県・男</v>
      </c>
      <c r="DS19" s="1"/>
      <c r="DT19" s="1"/>
      <c r="DU19" s="1"/>
      <c r="DV19" s="1"/>
      <c r="DW19" s="1"/>
      <c r="DX19" s="3" t="str">
        <f>+$B144&amp;"・"&amp;$D144</f>
        <v>保険者（地区）・男</v>
      </c>
      <c r="DY19" s="1"/>
      <c r="DZ19" s="1"/>
      <c r="EA19" s="1" t="s">
        <v>73</v>
      </c>
      <c r="EB19" s="1"/>
      <c r="EC19" s="1" t="s">
        <v>65</v>
      </c>
      <c r="ED19" s="1"/>
      <c r="EE19" s="1"/>
      <c r="EF19" s="1" t="s">
        <v>66</v>
      </c>
      <c r="EG19" s="1"/>
      <c r="EH19" s="1"/>
      <c r="EI19" s="1"/>
      <c r="EJ19" s="1"/>
      <c r="EK19">
        <f t="shared" si="19"/>
        <v>7887</v>
      </c>
      <c r="EL19">
        <f t="shared" si="20"/>
        <v>28.8</v>
      </c>
      <c r="EM19" s="3" t="str">
        <f>+$B74&amp;"・"&amp;$D74</f>
        <v>県・男</v>
      </c>
      <c r="EN19" s="1"/>
      <c r="EO19" s="1"/>
      <c r="EP19" s="1"/>
      <c r="EQ19" s="1"/>
      <c r="ER19" s="1"/>
      <c r="ES19" s="3" t="str">
        <f>+$B144&amp;"・"&amp;$D144</f>
        <v>保険者（地区）・男</v>
      </c>
      <c r="ET19" s="1"/>
      <c r="EU19" s="1"/>
      <c r="EV19" s="1" t="s">
        <v>73</v>
      </c>
      <c r="EW19" s="1"/>
      <c r="EX19" s="1" t="s">
        <v>65</v>
      </c>
      <c r="EY19" s="1"/>
      <c r="EZ19" s="1"/>
      <c r="FA19" s="1" t="s">
        <v>66</v>
      </c>
      <c r="FB19" s="1"/>
      <c r="FC19" s="1"/>
      <c r="FD19" s="1"/>
      <c r="FE19" s="1"/>
      <c r="FF19">
        <f t="shared" si="23"/>
        <v>16550</v>
      </c>
      <c r="FG19">
        <f t="shared" si="24"/>
        <v>60.300000000000004</v>
      </c>
      <c r="FH19" s="3" t="str">
        <f>+$B74&amp;"・"&amp;$D74</f>
        <v>県・男</v>
      </c>
      <c r="FI19" s="1"/>
      <c r="FJ19" s="1"/>
      <c r="FK19" s="1"/>
      <c r="FL19" s="1"/>
      <c r="FM19" s="1"/>
      <c r="FN19" s="3" t="str">
        <f>+$B144&amp;"・"&amp;$D144</f>
        <v>保険者（地区）・男</v>
      </c>
      <c r="FO19" s="1"/>
      <c r="FP19" s="1"/>
      <c r="FQ19" s="1" t="s">
        <v>73</v>
      </c>
      <c r="FR19" s="1"/>
      <c r="FS19" s="1" t="s">
        <v>65</v>
      </c>
      <c r="FT19" s="1"/>
      <c r="FU19" s="1"/>
      <c r="FV19" s="1" t="s">
        <v>66</v>
      </c>
      <c r="FW19" s="1"/>
      <c r="FX19" s="1"/>
      <c r="FY19" s="1"/>
      <c r="FZ19" s="1"/>
      <c r="GA19">
        <f t="shared" si="27"/>
        <v>3798</v>
      </c>
      <c r="GB19">
        <f t="shared" si="28"/>
        <v>13.9</v>
      </c>
      <c r="GC19" s="3" t="str">
        <f>+$B74&amp;"・"&amp;$D74</f>
        <v>県・男</v>
      </c>
      <c r="GD19" s="1"/>
      <c r="GE19" s="1"/>
      <c r="GF19" s="1"/>
      <c r="GG19" s="1"/>
      <c r="GH19" s="1"/>
      <c r="GI19" s="3" t="str">
        <f>+$B144&amp;"・"&amp;$D144</f>
        <v>保険者（地区）・男</v>
      </c>
      <c r="GJ19" s="1"/>
      <c r="GK19" s="1"/>
      <c r="GL19" s="1" t="s">
        <v>73</v>
      </c>
      <c r="GM19" s="1"/>
      <c r="GN19" s="1" t="s">
        <v>65</v>
      </c>
      <c r="GO19" s="1"/>
      <c r="GP19" s="1"/>
      <c r="GQ19" s="1" t="s">
        <v>66</v>
      </c>
      <c r="GR19" s="1"/>
      <c r="GS19" s="1"/>
      <c r="GT19" s="1"/>
      <c r="GU19" s="1"/>
      <c r="GV19">
        <f t="shared" si="31"/>
        <v>13026</v>
      </c>
      <c r="GW19">
        <f t="shared" si="32"/>
        <v>47.5</v>
      </c>
      <c r="GX19" s="3" t="str">
        <f>+$B74&amp;"・"&amp;$D74</f>
        <v>県・男</v>
      </c>
      <c r="GY19" s="1"/>
      <c r="GZ19" s="1"/>
      <c r="HA19" s="1"/>
      <c r="HB19" s="1"/>
      <c r="HC19" s="1"/>
      <c r="HD19" s="3" t="str">
        <f>+$B144&amp;"・"&amp;$D144</f>
        <v>保険者（地区）・男</v>
      </c>
      <c r="HE19" s="1"/>
      <c r="HF19" s="1"/>
      <c r="HG19" s="1" t="s">
        <v>73</v>
      </c>
      <c r="HH19" s="1"/>
      <c r="HI19" s="1" t="s">
        <v>65</v>
      </c>
      <c r="HJ19" s="1"/>
      <c r="HK19" s="1"/>
      <c r="HL19" s="1" t="s">
        <v>66</v>
      </c>
      <c r="HM19" s="1"/>
      <c r="HN19" s="1"/>
      <c r="HO19" s="1"/>
      <c r="HP19" s="1"/>
      <c r="HQ19">
        <f t="shared" si="35"/>
        <v>10777</v>
      </c>
      <c r="HR19">
        <f t="shared" si="36"/>
        <v>39.300000000000004</v>
      </c>
      <c r="HS19" s="3" t="str">
        <f>+$B74&amp;"・"&amp;$D74</f>
        <v>県・男</v>
      </c>
      <c r="HT19" s="1"/>
      <c r="HU19" s="1"/>
      <c r="HV19" s="1"/>
      <c r="HW19" s="1"/>
      <c r="HX19" s="1"/>
      <c r="HY19" s="3" t="str">
        <f>+$B144&amp;"・"&amp;$D144</f>
        <v>保険者（地区）・男</v>
      </c>
      <c r="HZ19" s="1"/>
      <c r="IA19" s="1"/>
      <c r="IB19" s="1" t="s">
        <v>73</v>
      </c>
      <c r="IC19" s="1"/>
      <c r="ID19" s="1" t="s">
        <v>65</v>
      </c>
      <c r="IE19" s="1"/>
      <c r="IF19" s="1"/>
      <c r="IG19" s="1" t="s">
        <v>66</v>
      </c>
      <c r="IH19" s="1"/>
      <c r="II19" s="1"/>
      <c r="IJ19" s="1"/>
      <c r="IK19" s="1"/>
      <c r="IL19">
        <f t="shared" si="39"/>
        <v>14316</v>
      </c>
      <c r="IM19">
        <f t="shared" si="40"/>
        <v>52.2</v>
      </c>
      <c r="IN19" s="3" t="str">
        <f>+$B74&amp;"・"&amp;$D74</f>
        <v>県・男</v>
      </c>
      <c r="IO19" s="1"/>
      <c r="IP19" s="1"/>
      <c r="IQ19" s="1"/>
      <c r="IR19" s="1"/>
      <c r="IS19" s="1"/>
      <c r="IT19" s="3" t="str">
        <f>+$B144&amp;"・"&amp;$D144</f>
        <v>保険者（地区）・男</v>
      </c>
      <c r="IU19" s="1"/>
      <c r="IV19" s="1"/>
      <c r="IW19" s="1" t="s">
        <v>73</v>
      </c>
      <c r="IX19" s="1"/>
      <c r="IY19" s="1" t="s">
        <v>65</v>
      </c>
      <c r="IZ19" s="1"/>
      <c r="JA19" s="1"/>
      <c r="JB19" s="1" t="s">
        <v>66</v>
      </c>
      <c r="JC19" s="1"/>
      <c r="JD19" s="1"/>
      <c r="JE19" s="1"/>
      <c r="JF19" s="1"/>
      <c r="JG19">
        <f t="shared" si="43"/>
        <v>201</v>
      </c>
      <c r="JH19">
        <f t="shared" si="44"/>
        <v>0.8</v>
      </c>
      <c r="JI19" s="3" t="str">
        <f>+$B74&amp;"・"&amp;$D74</f>
        <v>県・男</v>
      </c>
      <c r="JJ19" s="1"/>
      <c r="JK19" s="1"/>
      <c r="JL19" s="1"/>
      <c r="JM19" s="1"/>
      <c r="JN19" s="1"/>
      <c r="JO19" s="3" t="str">
        <f>+$B144&amp;"・"&amp;$D144</f>
        <v>保険者（地区）・男</v>
      </c>
      <c r="JP19" s="1"/>
      <c r="JQ19" s="1"/>
      <c r="JR19" s="1" t="s">
        <v>73</v>
      </c>
      <c r="JS19" s="1"/>
      <c r="JT19" s="1" t="s">
        <v>65</v>
      </c>
      <c r="JU19" s="1"/>
      <c r="JV19" s="1"/>
      <c r="JW19" s="1" t="s">
        <v>66</v>
      </c>
      <c r="JX19" s="1"/>
      <c r="JY19" s="1"/>
      <c r="JZ19" s="1"/>
      <c r="KA19" s="1"/>
      <c r="KB19">
        <f t="shared" si="47"/>
        <v>3371</v>
      </c>
      <c r="KC19">
        <f t="shared" si="48"/>
        <v>12.3</v>
      </c>
      <c r="KD19" s="3" t="str">
        <f>+$B74&amp;"・"&amp;$D74</f>
        <v>県・男</v>
      </c>
      <c r="KE19" s="1"/>
      <c r="KF19" s="1"/>
      <c r="KG19" s="1"/>
      <c r="KH19" s="1"/>
      <c r="KI19" s="1"/>
      <c r="KJ19" s="3" t="str">
        <f>+$B144&amp;"・"&amp;$D144</f>
        <v>保険者（地区）・男</v>
      </c>
      <c r="KK19" s="1"/>
      <c r="KL19" s="1"/>
      <c r="KM19" s="1" t="s">
        <v>73</v>
      </c>
      <c r="KN19" s="1"/>
      <c r="KO19" s="1" t="s">
        <v>65</v>
      </c>
      <c r="KP19" s="1"/>
      <c r="KQ19" s="1"/>
      <c r="KR19" s="1" t="s">
        <v>66</v>
      </c>
      <c r="KS19" s="1"/>
      <c r="KT19" s="1"/>
      <c r="KU19" s="1"/>
      <c r="KV19" s="1"/>
      <c r="KW19">
        <f t="shared" si="51"/>
        <v>6153</v>
      </c>
      <c r="KX19">
        <f t="shared" si="52"/>
        <v>22.400000000000002</v>
      </c>
      <c r="KY19" s="3" t="str">
        <f>+$B74&amp;"・"&amp;$D74</f>
        <v>県・男</v>
      </c>
      <c r="KZ19" s="1"/>
      <c r="LA19" s="1"/>
      <c r="LB19" s="1"/>
      <c r="LC19" s="1"/>
      <c r="LD19" s="1"/>
      <c r="LE19" s="3" t="str">
        <f>+$B144&amp;"・"&amp;$D144</f>
        <v>保険者（地区）・男</v>
      </c>
      <c r="LF19" s="1"/>
      <c r="LG19" s="1"/>
      <c r="LH19" s="1" t="s">
        <v>73</v>
      </c>
      <c r="LI19" s="1"/>
      <c r="LJ19" s="1" t="s">
        <v>65</v>
      </c>
      <c r="LK19" s="1"/>
      <c r="LL19" s="1"/>
      <c r="LM19" s="1" t="s">
        <v>66</v>
      </c>
      <c r="LN19" s="1"/>
      <c r="LO19" s="1"/>
      <c r="LP19" s="1"/>
      <c r="LQ19" s="1"/>
    </row>
    <row r="20" spans="1:329" x14ac:dyDescent="0.15">
      <c r="A20" s="51" t="s">
        <v>39</v>
      </c>
      <c r="B20" s="51" t="s">
        <v>40</v>
      </c>
      <c r="C20" s="51">
        <v>56</v>
      </c>
      <c r="D20" s="51" t="s">
        <v>41</v>
      </c>
      <c r="E20" s="52">
        <v>31230</v>
      </c>
      <c r="F20" s="52">
        <v>9287</v>
      </c>
      <c r="G20" s="51">
        <v>29.8</v>
      </c>
      <c r="H20" s="52">
        <v>13834</v>
      </c>
      <c r="I20" s="51">
        <v>44.300000000000004</v>
      </c>
      <c r="J20" s="52">
        <v>9669</v>
      </c>
      <c r="K20" s="51">
        <v>31</v>
      </c>
      <c r="L20" s="52">
        <v>8889</v>
      </c>
      <c r="M20" s="51">
        <v>28.5</v>
      </c>
      <c r="N20" s="52">
        <v>2942</v>
      </c>
      <c r="O20" s="51">
        <v>9.5</v>
      </c>
      <c r="P20" s="52">
        <v>8927</v>
      </c>
      <c r="Q20" s="51">
        <v>28.6</v>
      </c>
      <c r="R20" s="52">
        <v>17034</v>
      </c>
      <c r="S20" s="51">
        <v>54.6</v>
      </c>
      <c r="T20" s="52">
        <v>4772</v>
      </c>
      <c r="U20" s="51">
        <v>15.3</v>
      </c>
      <c r="V20" s="52">
        <v>12469</v>
      </c>
      <c r="W20" s="51">
        <v>40</v>
      </c>
      <c r="X20" s="52">
        <v>10138</v>
      </c>
      <c r="Y20" s="51">
        <v>32.5</v>
      </c>
      <c r="Z20" s="52">
        <v>17992</v>
      </c>
      <c r="AA20" s="51">
        <v>57.7</v>
      </c>
      <c r="AB20" s="52">
        <v>235</v>
      </c>
      <c r="AC20" s="51">
        <v>0.8</v>
      </c>
      <c r="AD20" s="52">
        <v>5063</v>
      </c>
      <c r="AE20" s="51">
        <v>16.3</v>
      </c>
      <c r="AF20" s="52">
        <v>4754</v>
      </c>
      <c r="AG20" s="51">
        <v>15.3</v>
      </c>
      <c r="AI20" s="43"/>
      <c r="AJ20">
        <f t="shared" si="0"/>
        <v>9287</v>
      </c>
      <c r="AK20">
        <f t="shared" si="1"/>
        <v>29.8</v>
      </c>
      <c r="AL20" s="1"/>
      <c r="AM20" s="6" t="s">
        <v>86</v>
      </c>
      <c r="AN20" s="4" t="str">
        <f>+AJ$3</f>
        <v>ＢＭＩ人数</v>
      </c>
      <c r="AO20" s="4" t="str">
        <f>+AK$3</f>
        <v>ＢＭＩ割合</v>
      </c>
      <c r="AP20" s="1" t="s">
        <v>76</v>
      </c>
      <c r="AQ20" s="1"/>
      <c r="AR20" s="1"/>
      <c r="AS20" s="6" t="s">
        <v>86</v>
      </c>
      <c r="AT20" s="1" t="str">
        <f>+AN3</f>
        <v>ＢＭＩ人数</v>
      </c>
      <c r="AU20" s="1" t="str">
        <f>+AO3</f>
        <v>ＢＭＩ割合</v>
      </c>
      <c r="AV20" s="1" t="s">
        <v>75</v>
      </c>
      <c r="AW20" s="1" t="s">
        <v>53</v>
      </c>
      <c r="AX20" s="1" t="s">
        <v>54</v>
      </c>
      <c r="AY20" s="1" t="s">
        <v>56</v>
      </c>
      <c r="AZ20" s="1" t="s">
        <v>51</v>
      </c>
      <c r="BA20" s="1"/>
      <c r="BB20" s="1"/>
      <c r="BC20" s="1"/>
      <c r="BD20" s="1"/>
      <c r="BE20">
        <f t="shared" si="3"/>
        <v>13834</v>
      </c>
      <c r="BF20">
        <f t="shared" si="4"/>
        <v>44.300000000000004</v>
      </c>
      <c r="BG20" s="1"/>
      <c r="BH20" s="6" t="s">
        <v>86</v>
      </c>
      <c r="BI20" s="4" t="str">
        <f>+BE$3</f>
        <v>腹囲人数</v>
      </c>
      <c r="BJ20" s="4" t="str">
        <f>+BF$3</f>
        <v>腹囲割合</v>
      </c>
      <c r="BK20" s="1" t="s">
        <v>76</v>
      </c>
      <c r="BL20" s="1"/>
      <c r="BM20" s="1"/>
      <c r="BN20" s="6" t="s">
        <v>86</v>
      </c>
      <c r="BO20" s="1" t="str">
        <f>+BI3</f>
        <v>腹囲人数</v>
      </c>
      <c r="BP20" s="1" t="str">
        <f>+BJ3</f>
        <v>腹囲割合</v>
      </c>
      <c r="BQ20" s="1" t="s">
        <v>75</v>
      </c>
      <c r="BR20" s="1" t="s">
        <v>53</v>
      </c>
      <c r="BS20" s="1" t="s">
        <v>54</v>
      </c>
      <c r="BT20" s="1" t="s">
        <v>56</v>
      </c>
      <c r="BU20" s="1" t="s">
        <v>51</v>
      </c>
      <c r="BV20" s="1"/>
      <c r="BW20" s="1"/>
      <c r="BX20" s="1"/>
      <c r="BY20" s="1"/>
      <c r="BZ20">
        <f t="shared" si="7"/>
        <v>9669</v>
      </c>
      <c r="CA20">
        <f t="shared" si="8"/>
        <v>31</v>
      </c>
      <c r="CB20" s="1"/>
      <c r="CC20" s="6" t="s">
        <v>86</v>
      </c>
      <c r="CD20" s="4" t="str">
        <f>+BZ$3</f>
        <v>中性脂肪人数</v>
      </c>
      <c r="CE20" s="4" t="str">
        <f>+CA$3</f>
        <v>中性脂肪割合</v>
      </c>
      <c r="CF20" s="1" t="s">
        <v>76</v>
      </c>
      <c r="CG20" s="1"/>
      <c r="CH20" s="1"/>
      <c r="CI20" s="6" t="s">
        <v>86</v>
      </c>
      <c r="CJ20" s="1" t="str">
        <f>+CD3</f>
        <v>中性脂肪人数</v>
      </c>
      <c r="CK20" s="1" t="str">
        <f>+CE3</f>
        <v>中性脂肪割合</v>
      </c>
      <c r="CL20" s="1" t="s">
        <v>75</v>
      </c>
      <c r="CM20" s="1" t="s">
        <v>53</v>
      </c>
      <c r="CN20" s="1" t="s">
        <v>54</v>
      </c>
      <c r="CO20" s="1" t="s">
        <v>56</v>
      </c>
      <c r="CP20" s="1" t="s">
        <v>51</v>
      </c>
      <c r="CQ20" s="1"/>
      <c r="CR20" s="1"/>
      <c r="CS20" s="1"/>
      <c r="CT20" s="1"/>
      <c r="CU20">
        <f t="shared" si="11"/>
        <v>8889</v>
      </c>
      <c r="CV20">
        <f t="shared" si="12"/>
        <v>28.5</v>
      </c>
      <c r="CW20" s="1"/>
      <c r="CX20" s="6" t="s">
        <v>86</v>
      </c>
      <c r="CY20" s="4" t="str">
        <f>+CU$3</f>
        <v>ＡＬＴ（ＧＰＴ）人数</v>
      </c>
      <c r="CZ20" s="4" t="str">
        <f>+CV$3</f>
        <v>ＡＬＴ（ＧＰＴ）割合</v>
      </c>
      <c r="DA20" s="1" t="s">
        <v>76</v>
      </c>
      <c r="DB20" s="1"/>
      <c r="DC20" s="1"/>
      <c r="DD20" s="6" t="s">
        <v>86</v>
      </c>
      <c r="DE20" s="1" t="str">
        <f>+CY3</f>
        <v>ＡＬＴ（ＧＰＴ）人数</v>
      </c>
      <c r="DF20" s="1" t="str">
        <f>+CZ3</f>
        <v>ＡＬＴ（ＧＰＴ）割合</v>
      </c>
      <c r="DG20" s="1" t="s">
        <v>75</v>
      </c>
      <c r="DH20" s="1" t="s">
        <v>53</v>
      </c>
      <c r="DI20" s="1" t="s">
        <v>54</v>
      </c>
      <c r="DJ20" s="1" t="s">
        <v>56</v>
      </c>
      <c r="DK20" s="1" t="s">
        <v>51</v>
      </c>
      <c r="DL20" s="1"/>
      <c r="DM20" s="1"/>
      <c r="DN20" s="1"/>
      <c r="DO20" s="1"/>
      <c r="DP20">
        <f t="shared" si="15"/>
        <v>2942</v>
      </c>
      <c r="DQ20">
        <f t="shared" si="16"/>
        <v>9.5</v>
      </c>
      <c r="DR20" s="1"/>
      <c r="DS20" s="6" t="s">
        <v>86</v>
      </c>
      <c r="DT20" s="4" t="str">
        <f>+DP$3</f>
        <v>ＨＤＬコレステロール人数</v>
      </c>
      <c r="DU20" s="4" t="str">
        <f>+DQ$3</f>
        <v>ＨＤＬコレステロール割合</v>
      </c>
      <c r="DV20" s="1" t="s">
        <v>76</v>
      </c>
      <c r="DW20" s="1"/>
      <c r="DX20" s="1"/>
      <c r="DY20" s="6" t="s">
        <v>86</v>
      </c>
      <c r="DZ20" s="1" t="str">
        <f>+DT3</f>
        <v>ＨＤＬコレステロール人数</v>
      </c>
      <c r="EA20" s="1" t="str">
        <f>+DU3</f>
        <v>ＨＤＬコレステロール割合</v>
      </c>
      <c r="EB20" s="1" t="s">
        <v>75</v>
      </c>
      <c r="EC20" s="1" t="s">
        <v>53</v>
      </c>
      <c r="ED20" s="1" t="s">
        <v>54</v>
      </c>
      <c r="EE20" s="1" t="s">
        <v>56</v>
      </c>
      <c r="EF20" s="1" t="s">
        <v>51</v>
      </c>
      <c r="EG20" s="1"/>
      <c r="EH20" s="1"/>
      <c r="EI20" s="1"/>
      <c r="EJ20" s="1"/>
      <c r="EK20">
        <f t="shared" si="19"/>
        <v>8927</v>
      </c>
      <c r="EL20">
        <f t="shared" si="20"/>
        <v>28.6</v>
      </c>
      <c r="EM20" s="1"/>
      <c r="EN20" s="6" t="s">
        <v>86</v>
      </c>
      <c r="EO20" s="4" t="str">
        <f>+EK$3</f>
        <v>血糖人数</v>
      </c>
      <c r="EP20" s="4" t="str">
        <f>+EL$3</f>
        <v>血糖割合</v>
      </c>
      <c r="EQ20" s="1" t="s">
        <v>76</v>
      </c>
      <c r="ER20" s="1"/>
      <c r="ES20" s="1"/>
      <c r="ET20" s="6" t="s">
        <v>86</v>
      </c>
      <c r="EU20" s="1" t="str">
        <f>+EO3</f>
        <v>血糖人数</v>
      </c>
      <c r="EV20" s="1" t="str">
        <f>+EP3</f>
        <v>血糖割合</v>
      </c>
      <c r="EW20" s="1" t="s">
        <v>75</v>
      </c>
      <c r="EX20" s="1" t="s">
        <v>53</v>
      </c>
      <c r="EY20" s="1" t="s">
        <v>54</v>
      </c>
      <c r="EZ20" s="1" t="s">
        <v>56</v>
      </c>
      <c r="FA20" s="1" t="s">
        <v>51</v>
      </c>
      <c r="FB20" s="1"/>
      <c r="FC20" s="1"/>
      <c r="FD20" s="1"/>
      <c r="FE20" s="1"/>
      <c r="FF20">
        <f t="shared" si="23"/>
        <v>17034</v>
      </c>
      <c r="FG20">
        <f t="shared" si="24"/>
        <v>54.6</v>
      </c>
      <c r="FH20" s="1"/>
      <c r="FI20" s="6" t="s">
        <v>86</v>
      </c>
      <c r="FJ20" s="4" t="str">
        <f>+FF$3</f>
        <v>ＨｂＡ１ｃ人数</v>
      </c>
      <c r="FK20" s="4" t="str">
        <f>+FG$3</f>
        <v>ＨｂＡ１ｃ割合</v>
      </c>
      <c r="FL20" s="1" t="s">
        <v>76</v>
      </c>
      <c r="FM20" s="1"/>
      <c r="FN20" s="1"/>
      <c r="FO20" s="6" t="s">
        <v>86</v>
      </c>
      <c r="FP20" s="1" t="str">
        <f>+FJ3</f>
        <v>ＨｂＡ１ｃ人数</v>
      </c>
      <c r="FQ20" s="1" t="str">
        <f>+FK3</f>
        <v>ＨｂＡ１ｃ割合</v>
      </c>
      <c r="FR20" s="1" t="s">
        <v>75</v>
      </c>
      <c r="FS20" s="1" t="s">
        <v>53</v>
      </c>
      <c r="FT20" s="1" t="s">
        <v>54</v>
      </c>
      <c r="FU20" s="1" t="s">
        <v>56</v>
      </c>
      <c r="FV20" s="1" t="s">
        <v>51</v>
      </c>
      <c r="FW20" s="1"/>
      <c r="FX20" s="1"/>
      <c r="FY20" s="1"/>
      <c r="FZ20" s="1"/>
      <c r="GA20">
        <f t="shared" si="27"/>
        <v>4772</v>
      </c>
      <c r="GB20">
        <f t="shared" si="28"/>
        <v>15.3</v>
      </c>
      <c r="GC20" s="1"/>
      <c r="GD20" s="6" t="s">
        <v>86</v>
      </c>
      <c r="GE20" s="4" t="str">
        <f>+GA$3</f>
        <v>尿酸人数</v>
      </c>
      <c r="GF20" s="4" t="str">
        <f>+GB$3</f>
        <v>尿酸割合</v>
      </c>
      <c r="GG20" s="1" t="s">
        <v>76</v>
      </c>
      <c r="GH20" s="1"/>
      <c r="GI20" s="1"/>
      <c r="GJ20" s="6" t="s">
        <v>86</v>
      </c>
      <c r="GK20" s="1" t="str">
        <f>+GE3</f>
        <v>尿酸人数</v>
      </c>
      <c r="GL20" s="1" t="str">
        <f>+GF3</f>
        <v>尿酸割合</v>
      </c>
      <c r="GM20" s="1" t="s">
        <v>75</v>
      </c>
      <c r="GN20" s="1" t="s">
        <v>53</v>
      </c>
      <c r="GO20" s="1" t="s">
        <v>54</v>
      </c>
      <c r="GP20" s="1" t="s">
        <v>56</v>
      </c>
      <c r="GQ20" s="1" t="s">
        <v>51</v>
      </c>
      <c r="GR20" s="1"/>
      <c r="GS20" s="1"/>
      <c r="GT20" s="1"/>
      <c r="GU20" s="1"/>
      <c r="GV20">
        <f t="shared" si="31"/>
        <v>12469</v>
      </c>
      <c r="GW20">
        <f t="shared" si="32"/>
        <v>40</v>
      </c>
      <c r="GX20" s="1"/>
      <c r="GY20" s="6" t="s">
        <v>86</v>
      </c>
      <c r="GZ20" s="4" t="str">
        <f>+GV$3</f>
        <v>収縮期血圧人数</v>
      </c>
      <c r="HA20" s="4" t="str">
        <f>+GW$3</f>
        <v>収縮期血圧割合</v>
      </c>
      <c r="HB20" s="1" t="s">
        <v>76</v>
      </c>
      <c r="HC20" s="1"/>
      <c r="HD20" s="1"/>
      <c r="HE20" s="6" t="s">
        <v>86</v>
      </c>
      <c r="HF20" s="1" t="str">
        <f>+GZ3</f>
        <v>収縮期血圧人数</v>
      </c>
      <c r="HG20" s="1" t="str">
        <f>+HA3</f>
        <v>収縮期血圧割合</v>
      </c>
      <c r="HH20" s="1" t="s">
        <v>75</v>
      </c>
      <c r="HI20" s="1" t="s">
        <v>53</v>
      </c>
      <c r="HJ20" s="1" t="s">
        <v>54</v>
      </c>
      <c r="HK20" s="1" t="s">
        <v>56</v>
      </c>
      <c r="HL20" s="1" t="s">
        <v>51</v>
      </c>
      <c r="HM20" s="1"/>
      <c r="HN20" s="1"/>
      <c r="HO20" s="1"/>
      <c r="HP20" s="1"/>
      <c r="HQ20">
        <f t="shared" si="35"/>
        <v>10138</v>
      </c>
      <c r="HR20">
        <f t="shared" si="36"/>
        <v>32.5</v>
      </c>
      <c r="HS20" s="1"/>
      <c r="HT20" s="6" t="s">
        <v>86</v>
      </c>
      <c r="HU20" s="4" t="str">
        <f>+HQ$3</f>
        <v>拡張期血圧人数</v>
      </c>
      <c r="HV20" s="4" t="str">
        <f>+HR$3</f>
        <v>拡張期血圧割合</v>
      </c>
      <c r="HW20" s="1" t="s">
        <v>76</v>
      </c>
      <c r="HX20" s="1"/>
      <c r="HY20" s="1"/>
      <c r="HZ20" s="6" t="s">
        <v>86</v>
      </c>
      <c r="IA20" s="1" t="str">
        <f>+HU3</f>
        <v>拡張期血圧人数</v>
      </c>
      <c r="IB20" s="1" t="str">
        <f>+HV3</f>
        <v>拡張期血圧割合</v>
      </c>
      <c r="IC20" s="1" t="s">
        <v>75</v>
      </c>
      <c r="ID20" s="1" t="s">
        <v>53</v>
      </c>
      <c r="IE20" s="1" t="s">
        <v>54</v>
      </c>
      <c r="IF20" s="1" t="s">
        <v>56</v>
      </c>
      <c r="IG20" s="1" t="s">
        <v>51</v>
      </c>
      <c r="IH20" s="1"/>
      <c r="II20" s="1"/>
      <c r="IJ20" s="1"/>
      <c r="IK20" s="1"/>
      <c r="IL20">
        <f t="shared" si="39"/>
        <v>17992</v>
      </c>
      <c r="IM20">
        <f t="shared" si="40"/>
        <v>57.7</v>
      </c>
      <c r="IN20" s="1"/>
      <c r="IO20" s="6" t="s">
        <v>86</v>
      </c>
      <c r="IP20" s="4" t="str">
        <f>+IL$3</f>
        <v>ＬＤＬコレステロール人数</v>
      </c>
      <c r="IQ20" s="4" t="str">
        <f>+IM$3</f>
        <v>ＬＤＬコレステロール割合</v>
      </c>
      <c r="IR20" s="1" t="s">
        <v>76</v>
      </c>
      <c r="IS20" s="1"/>
      <c r="IT20" s="1"/>
      <c r="IU20" s="6" t="s">
        <v>86</v>
      </c>
      <c r="IV20" s="1" t="str">
        <f>+IP3</f>
        <v>ＬＤＬコレステロール人数</v>
      </c>
      <c r="IW20" s="1" t="str">
        <f>+IQ3</f>
        <v>ＬＤＬコレステロール割合</v>
      </c>
      <c r="IX20" s="1" t="s">
        <v>75</v>
      </c>
      <c r="IY20" s="1" t="s">
        <v>53</v>
      </c>
      <c r="IZ20" s="1" t="s">
        <v>54</v>
      </c>
      <c r="JA20" s="1" t="s">
        <v>56</v>
      </c>
      <c r="JB20" s="1" t="s">
        <v>51</v>
      </c>
      <c r="JC20" s="1"/>
      <c r="JD20" s="1"/>
      <c r="JE20" s="1"/>
      <c r="JF20" s="1"/>
      <c r="JG20">
        <f t="shared" si="43"/>
        <v>235</v>
      </c>
      <c r="JH20">
        <f t="shared" si="44"/>
        <v>0.8</v>
      </c>
      <c r="JI20" s="1"/>
      <c r="JJ20" s="6" t="s">
        <v>86</v>
      </c>
      <c r="JK20" s="4" t="str">
        <f>+JG$3</f>
        <v>クレアチニン人数</v>
      </c>
      <c r="JL20" s="4" t="str">
        <f>+JH$3</f>
        <v>クレアチニン割合</v>
      </c>
      <c r="JM20" s="1" t="s">
        <v>76</v>
      </c>
      <c r="JN20" s="1"/>
      <c r="JO20" s="1"/>
      <c r="JP20" s="6" t="s">
        <v>86</v>
      </c>
      <c r="JQ20" s="1" t="str">
        <f>+JK3</f>
        <v>クレアチニン人数</v>
      </c>
      <c r="JR20" s="1" t="str">
        <f>+JL3</f>
        <v>クレアチニン割合</v>
      </c>
      <c r="JS20" s="1" t="s">
        <v>75</v>
      </c>
      <c r="JT20" s="1" t="s">
        <v>53</v>
      </c>
      <c r="JU20" s="1" t="s">
        <v>54</v>
      </c>
      <c r="JV20" s="1" t="s">
        <v>56</v>
      </c>
      <c r="JW20" s="1" t="s">
        <v>51</v>
      </c>
      <c r="JX20" s="1"/>
      <c r="JY20" s="1"/>
      <c r="JZ20" s="1"/>
      <c r="KA20" s="1"/>
      <c r="KB20">
        <f t="shared" si="47"/>
        <v>5063</v>
      </c>
      <c r="KC20">
        <f t="shared" si="48"/>
        <v>16.3</v>
      </c>
      <c r="KD20" s="1"/>
      <c r="KE20" s="6" t="s">
        <v>86</v>
      </c>
      <c r="KF20" s="4" t="str">
        <f>+KB$3</f>
        <v>心電図人数</v>
      </c>
      <c r="KG20" s="4" t="str">
        <f>+KC$3</f>
        <v>心電図割合</v>
      </c>
      <c r="KH20" s="1" t="s">
        <v>76</v>
      </c>
      <c r="KI20" s="1"/>
      <c r="KJ20" s="1"/>
      <c r="KK20" s="6" t="s">
        <v>86</v>
      </c>
      <c r="KL20" s="1" t="str">
        <f>+KF3</f>
        <v>心電図人数</v>
      </c>
      <c r="KM20" s="1" t="str">
        <f>+KG3</f>
        <v>心電図割合</v>
      </c>
      <c r="KN20" s="1" t="s">
        <v>75</v>
      </c>
      <c r="KO20" s="1" t="s">
        <v>53</v>
      </c>
      <c r="KP20" s="1" t="s">
        <v>54</v>
      </c>
      <c r="KQ20" s="1" t="s">
        <v>56</v>
      </c>
      <c r="KR20" s="1" t="s">
        <v>51</v>
      </c>
      <c r="KS20" s="1"/>
      <c r="KT20" s="1"/>
      <c r="KU20" s="1"/>
      <c r="KV20" s="1"/>
      <c r="KW20">
        <f t="shared" si="51"/>
        <v>4754</v>
      </c>
      <c r="KX20">
        <f t="shared" si="52"/>
        <v>15.3</v>
      </c>
      <c r="KY20" s="1"/>
      <c r="KZ20" s="6" t="s">
        <v>86</v>
      </c>
      <c r="LA20" s="4" t="str">
        <f>+KW$3</f>
        <v>眼底検査人数</v>
      </c>
      <c r="LB20" s="4" t="str">
        <f>+KX$3</f>
        <v>眼底検査割合</v>
      </c>
      <c r="LC20" s="1" t="s">
        <v>76</v>
      </c>
      <c r="LD20" s="1"/>
      <c r="LE20" s="1"/>
      <c r="LF20" s="6" t="s">
        <v>86</v>
      </c>
      <c r="LG20" s="1" t="str">
        <f>+LA3</f>
        <v>眼底検査人数</v>
      </c>
      <c r="LH20" s="1" t="str">
        <f>+LB3</f>
        <v>眼底検査割合</v>
      </c>
      <c r="LI20" s="1" t="s">
        <v>75</v>
      </c>
      <c r="LJ20" s="1" t="s">
        <v>53</v>
      </c>
      <c r="LK20" s="1" t="s">
        <v>54</v>
      </c>
      <c r="LL20" s="1" t="s">
        <v>56</v>
      </c>
      <c r="LM20" s="1" t="s">
        <v>51</v>
      </c>
      <c r="LN20" s="1"/>
      <c r="LO20" s="1"/>
      <c r="LP20" s="1"/>
      <c r="LQ20" s="1"/>
    </row>
    <row r="21" spans="1:329" x14ac:dyDescent="0.15">
      <c r="A21" s="51" t="s">
        <v>39</v>
      </c>
      <c r="B21" s="51" t="s">
        <v>40</v>
      </c>
      <c r="C21" s="51">
        <v>57</v>
      </c>
      <c r="D21" s="51" t="s">
        <v>41</v>
      </c>
      <c r="E21" s="52">
        <v>31179</v>
      </c>
      <c r="F21" s="52">
        <v>10749</v>
      </c>
      <c r="G21" s="51">
        <v>34.5</v>
      </c>
      <c r="H21" s="52">
        <v>14842</v>
      </c>
      <c r="I21" s="51">
        <v>47.7</v>
      </c>
      <c r="J21" s="52">
        <v>13105</v>
      </c>
      <c r="K21" s="51">
        <v>42.1</v>
      </c>
      <c r="L21" s="52">
        <v>9364</v>
      </c>
      <c r="M21" s="51">
        <v>30.1</v>
      </c>
      <c r="N21" s="52">
        <v>3891</v>
      </c>
      <c r="O21" s="51">
        <v>12.5</v>
      </c>
      <c r="P21" s="52">
        <v>8006</v>
      </c>
      <c r="Q21" s="51">
        <v>25.700000000000003</v>
      </c>
      <c r="R21" s="52">
        <v>21111</v>
      </c>
      <c r="S21" s="51">
        <v>67.8</v>
      </c>
      <c r="T21" s="52">
        <v>5195</v>
      </c>
      <c r="U21" s="51">
        <v>16.7</v>
      </c>
      <c r="V21" s="52">
        <v>17609</v>
      </c>
      <c r="W21" s="51">
        <v>56.5</v>
      </c>
      <c r="X21" s="52">
        <v>9365</v>
      </c>
      <c r="Y21" s="51">
        <v>30.1</v>
      </c>
      <c r="Z21" s="52">
        <v>18897</v>
      </c>
      <c r="AA21" s="51">
        <v>60.7</v>
      </c>
      <c r="AB21" s="52">
        <v>226</v>
      </c>
      <c r="AC21" s="51">
        <v>0.8</v>
      </c>
      <c r="AD21" s="52">
        <v>4533</v>
      </c>
      <c r="AE21" s="51">
        <v>14.600000000000001</v>
      </c>
      <c r="AF21" s="52">
        <v>5822</v>
      </c>
      <c r="AG21" s="51">
        <v>18.7</v>
      </c>
      <c r="AI21" s="43"/>
      <c r="AJ21">
        <f t="shared" si="0"/>
        <v>10749</v>
      </c>
      <c r="AK21">
        <f t="shared" si="1"/>
        <v>34.5</v>
      </c>
      <c r="AL21" s="1" t="s">
        <v>79</v>
      </c>
      <c r="AM21" s="1">
        <f>+SUM($E74:$E78)</f>
        <v>1117</v>
      </c>
      <c r="AN21" s="1">
        <f>+SUM(AJ74:AJ78)</f>
        <v>399</v>
      </c>
      <c r="AO21" s="1">
        <f t="shared" ref="AO21:AO30" si="390">+AN21/AM21</f>
        <v>0.35720680393912263</v>
      </c>
      <c r="AP21" s="1">
        <f>+SQRT(AO21*(1-AO21)/AM21)</f>
        <v>1.4337350760189211E-2</v>
      </c>
      <c r="AQ21" s="1"/>
      <c r="AR21" s="1" t="s">
        <v>79</v>
      </c>
      <c r="AS21" s="1">
        <f>+SUM($E144:$E148)</f>
        <v>28</v>
      </c>
      <c r="AT21" s="1">
        <f>+SUM(AJ144:AJ148)</f>
        <v>12</v>
      </c>
      <c r="AU21" s="1">
        <f t="shared" ref="AU21:AU30" si="391">+AT21/AS21</f>
        <v>0.42857142857142855</v>
      </c>
      <c r="AV21" s="1">
        <f>+SQRT(AU21*(1-AU21)/AS21)</f>
        <v>9.3521952958282445E-2</v>
      </c>
      <c r="AW21" s="1">
        <f t="shared" ref="AW21:AW27" si="392">+AM21</f>
        <v>1117</v>
      </c>
      <c r="AX21" s="1">
        <f>+AW21*AU21</f>
        <v>478.71428571428567</v>
      </c>
      <c r="AY21" s="1">
        <f t="shared" ref="AY21:AY27" si="393">+AV21*AV21*AW21*AW21</f>
        <v>10912.731778425654</v>
      </c>
      <c r="AZ21" s="1">
        <f>+AO21*AS21</f>
        <v>10.001790510295434</v>
      </c>
      <c r="BA21" s="1"/>
      <c r="BB21" s="1"/>
      <c r="BC21" s="1"/>
      <c r="BD21" s="1"/>
      <c r="BE21">
        <f t="shared" si="3"/>
        <v>14842</v>
      </c>
      <c r="BF21">
        <f t="shared" si="4"/>
        <v>47.7</v>
      </c>
      <c r="BG21" s="1" t="s">
        <v>79</v>
      </c>
      <c r="BH21" s="1">
        <f>+SUM($E74:$E78)</f>
        <v>1117</v>
      </c>
      <c r="BI21" s="1">
        <f>+SUM(BE74:BE78)</f>
        <v>454</v>
      </c>
      <c r="BJ21" s="1">
        <f t="shared" ref="BJ21:BJ30" si="394">+BI21/BH21</f>
        <v>0.40644583706356313</v>
      </c>
      <c r="BK21" s="1">
        <f>+SQRT(BJ21*(1-BJ21)/BH21)</f>
        <v>1.4696195848711693E-2</v>
      </c>
      <c r="BL21" s="1"/>
      <c r="BM21" s="1" t="s">
        <v>79</v>
      </c>
      <c r="BN21" s="1">
        <f>+SUM($E144:$E148)</f>
        <v>28</v>
      </c>
      <c r="BO21" s="1">
        <f>+SUM(BE144:BE148)</f>
        <v>15</v>
      </c>
      <c r="BP21" s="1">
        <f t="shared" ref="BP21:BP30" si="395">+BO21/BN21</f>
        <v>0.5357142857142857</v>
      </c>
      <c r="BQ21" s="1">
        <f>+SQRT(BP21*(1-BP21)/BN21)</f>
        <v>9.4249761234240642E-2</v>
      </c>
      <c r="BR21" s="1">
        <f t="shared" ref="BR21:BR27" si="396">+BH21</f>
        <v>1117</v>
      </c>
      <c r="BS21" s="1">
        <f>+BR21*BP21</f>
        <v>598.39285714285711</v>
      </c>
      <c r="BT21" s="1">
        <f t="shared" ref="BT21:BT27" si="397">+BQ21*BQ21*BR21*BR21</f>
        <v>11083.243212463558</v>
      </c>
      <c r="BU21" s="1">
        <f>+BJ21*BN21</f>
        <v>11.380483437779768</v>
      </c>
      <c r="BV21" s="1"/>
      <c r="BW21" s="1"/>
      <c r="BX21" s="1"/>
      <c r="BY21" s="1"/>
      <c r="BZ21">
        <f t="shared" si="7"/>
        <v>13105</v>
      </c>
      <c r="CA21">
        <f t="shared" si="8"/>
        <v>42.1</v>
      </c>
      <c r="CB21" s="1" t="s">
        <v>79</v>
      </c>
      <c r="CC21" s="1">
        <f>+SUM($E74:$E78)</f>
        <v>1117</v>
      </c>
      <c r="CD21" s="1">
        <f>+SUM(BZ74:BZ78)</f>
        <v>375</v>
      </c>
      <c r="CE21" s="1">
        <f t="shared" ref="CE21:CE30" si="398">+CD21/CC21</f>
        <v>0.33572068039391229</v>
      </c>
      <c r="CF21" s="1">
        <f>+SQRT(CE21*(1-CE21)/CC21)</f>
        <v>1.4129858958587661E-2</v>
      </c>
      <c r="CG21" s="1"/>
      <c r="CH21" s="1" t="s">
        <v>79</v>
      </c>
      <c r="CI21" s="1">
        <f>+SUM($E144:$E148)</f>
        <v>28</v>
      </c>
      <c r="CJ21" s="1">
        <f>+SUM(BZ144:BZ148)</f>
        <v>11</v>
      </c>
      <c r="CK21" s="1">
        <f t="shared" ref="CK21:CK30" si="399">+CJ21/CI21</f>
        <v>0.39285714285714285</v>
      </c>
      <c r="CL21" s="1">
        <f>+SQRT(CK21*(1-CK21)/CI21)</f>
        <v>9.2296186301660949E-2</v>
      </c>
      <c r="CM21" s="1">
        <f t="shared" ref="CM21:CM27" si="400">+CC21</f>
        <v>1117</v>
      </c>
      <c r="CN21" s="1">
        <f>+CM21*CK21</f>
        <v>438.82142857142856</v>
      </c>
      <c r="CO21" s="1">
        <f t="shared" ref="CO21:CO27" si="401">+CL21*CL21*CM21*CM21</f>
        <v>10628.546055029157</v>
      </c>
      <c r="CP21" s="1">
        <f>+CE21*CI21</f>
        <v>9.4001790510295447</v>
      </c>
      <c r="CQ21" s="1"/>
      <c r="CR21" s="1"/>
      <c r="CS21" s="1"/>
      <c r="CT21" s="1"/>
      <c r="CU21">
        <f t="shared" si="11"/>
        <v>9364</v>
      </c>
      <c r="CV21">
        <f t="shared" si="12"/>
        <v>30.1</v>
      </c>
      <c r="CW21" s="1" t="s">
        <v>79</v>
      </c>
      <c r="CX21" s="1">
        <f>+SUM($E74:$E78)</f>
        <v>1117</v>
      </c>
      <c r="CY21" s="1">
        <f>+SUM(CU74:CU78)</f>
        <v>375</v>
      </c>
      <c r="CZ21" s="1">
        <f t="shared" ref="CZ21:CZ30" si="402">+CY21/CX21</f>
        <v>0.33572068039391229</v>
      </c>
      <c r="DA21" s="1">
        <f>+SQRT(CZ21*(1-CZ21)/CX21)</f>
        <v>1.4129858958587661E-2</v>
      </c>
      <c r="DB21" s="1"/>
      <c r="DC21" s="1" t="s">
        <v>79</v>
      </c>
      <c r="DD21" s="1">
        <f>+SUM($E144:$E148)</f>
        <v>28</v>
      </c>
      <c r="DE21" s="1">
        <f>+SUM(CU144:CU148)</f>
        <v>6</v>
      </c>
      <c r="DF21" s="1">
        <f t="shared" ref="DF21:DF30" si="403">+DE21/DD21</f>
        <v>0.21428571428571427</v>
      </c>
      <c r="DG21" s="1">
        <f>+SQRT(DF21*(1-DF21)/DD21)</f>
        <v>7.7544306905972776E-2</v>
      </c>
      <c r="DH21" s="1">
        <f t="shared" ref="DH21:DH27" si="404">+CX21</f>
        <v>1117</v>
      </c>
      <c r="DI21" s="1">
        <f>+DH21*DF21</f>
        <v>239.35714285714283</v>
      </c>
      <c r="DJ21" s="1">
        <f t="shared" ref="DJ21:DJ27" si="405">+DG21*DG21*DH21*DH21</f>
        <v>7502.5030976676389</v>
      </c>
      <c r="DK21" s="1">
        <f>+CZ21*DD21</f>
        <v>9.4001790510295447</v>
      </c>
      <c r="DL21" s="1"/>
      <c r="DM21" s="1"/>
      <c r="DN21" s="1"/>
      <c r="DO21" s="1"/>
      <c r="DP21">
        <f t="shared" si="15"/>
        <v>3891</v>
      </c>
      <c r="DQ21">
        <f t="shared" si="16"/>
        <v>12.5</v>
      </c>
      <c r="DR21" s="1" t="s">
        <v>79</v>
      </c>
      <c r="DS21" s="1">
        <f>+SUM($E74:$E78)</f>
        <v>1117</v>
      </c>
      <c r="DT21" s="1">
        <f>+SUM(DP74:DP78)</f>
        <v>120</v>
      </c>
      <c r="DU21" s="1">
        <f t="shared" ref="DU21:DU30" si="406">+DT21/DS21</f>
        <v>0.10743061772605192</v>
      </c>
      <c r="DV21" s="1">
        <f>+SQRT(DU21*(1-DU21)/DS21)</f>
        <v>9.2652777411879328E-3</v>
      </c>
      <c r="DW21" s="1"/>
      <c r="DX21" s="1" t="s">
        <v>79</v>
      </c>
      <c r="DY21" s="1">
        <f>+SUM($E144:$E148)</f>
        <v>28</v>
      </c>
      <c r="DZ21" s="1">
        <f>+SUM(DP144:DP148)</f>
        <v>2</v>
      </c>
      <c r="EA21" s="1">
        <f t="shared" ref="EA21:EA30" si="407">+DZ21/DY21</f>
        <v>7.1428571428571425E-2</v>
      </c>
      <c r="EB21" s="1">
        <f>+SQRT(EA21*(1-EA21)/DY21)</f>
        <v>4.8670367419231919E-2</v>
      </c>
      <c r="EC21" s="1">
        <f t="shared" ref="EC21:EC27" si="408">+DS21</f>
        <v>1117</v>
      </c>
      <c r="ED21" s="1">
        <f>+EC21*EA21</f>
        <v>79.785714285714278</v>
      </c>
      <c r="EE21" s="1">
        <f t="shared" ref="EE21:EE27" si="409">+EB21*EB21*EC21*EC21</f>
        <v>2955.5315233236147</v>
      </c>
      <c r="EF21" s="1">
        <f>+DU21*DY21</f>
        <v>3.0080572963294538</v>
      </c>
      <c r="EG21" s="1"/>
      <c r="EH21" s="1"/>
      <c r="EI21" s="1"/>
      <c r="EJ21" s="1"/>
      <c r="EK21">
        <f t="shared" si="19"/>
        <v>8006</v>
      </c>
      <c r="EL21">
        <f t="shared" si="20"/>
        <v>25.700000000000003</v>
      </c>
      <c r="EM21" s="1" t="s">
        <v>79</v>
      </c>
      <c r="EN21" s="1">
        <f>+SUM($E74:$E78)</f>
        <v>1117</v>
      </c>
      <c r="EO21" s="1">
        <f>+SUM(EK74:EK78)</f>
        <v>93</v>
      </c>
      <c r="EP21" s="1">
        <f t="shared" ref="EP21:EP30" si="410">+EO21/EN21</f>
        <v>8.3258728737690246E-2</v>
      </c>
      <c r="EQ21" s="1">
        <f>+SQRT(EP21*(1-EP21)/EN21)</f>
        <v>8.2663100937724696E-3</v>
      </c>
      <c r="ER21" s="1"/>
      <c r="ES21" s="1" t="s">
        <v>79</v>
      </c>
      <c r="ET21" s="1">
        <f>+SUM($E144:$E148)</f>
        <v>28</v>
      </c>
      <c r="EU21" s="1">
        <f>+SUM(EK144:EK148)</f>
        <v>6</v>
      </c>
      <c r="EV21" s="1">
        <f t="shared" ref="EV21:EV30" si="411">+EU21/ET21</f>
        <v>0.21428571428571427</v>
      </c>
      <c r="EW21" s="1">
        <f>+SQRT(EV21*(1-EV21)/ET21)</f>
        <v>7.7544306905972776E-2</v>
      </c>
      <c r="EX21" s="1">
        <f t="shared" ref="EX21:EX27" si="412">+EN21</f>
        <v>1117</v>
      </c>
      <c r="EY21" s="1">
        <f>+EX21*EV21</f>
        <v>239.35714285714283</v>
      </c>
      <c r="EZ21" s="1">
        <f t="shared" ref="EZ21:EZ27" si="413">+EW21*EW21*EX21*EX21</f>
        <v>7502.5030976676389</v>
      </c>
      <c r="FA21" s="1">
        <f>+EP21*ET21</f>
        <v>2.3312444046553269</v>
      </c>
      <c r="FB21" s="1"/>
      <c r="FC21" s="1"/>
      <c r="FD21" s="1"/>
      <c r="FE21" s="1"/>
      <c r="FF21">
        <f t="shared" si="23"/>
        <v>21111</v>
      </c>
      <c r="FG21">
        <f t="shared" si="24"/>
        <v>67.8</v>
      </c>
      <c r="FH21" s="1" t="s">
        <v>79</v>
      </c>
      <c r="FI21" s="1">
        <f>+SUM($E74:$E78)</f>
        <v>1117</v>
      </c>
      <c r="FJ21" s="1">
        <f>+SUM(FF74:FF78)</f>
        <v>390</v>
      </c>
      <c r="FK21" s="1">
        <f t="shared" ref="FK21:FK30" si="414">+FJ21/FI21</f>
        <v>0.34914950760966873</v>
      </c>
      <c r="FL21" s="1">
        <f>+SQRT(FK21*(1-FK21)/FI21)</f>
        <v>1.426329121300662E-2</v>
      </c>
      <c r="FM21" s="1"/>
      <c r="FN21" s="1" t="s">
        <v>79</v>
      </c>
      <c r="FO21" s="1">
        <f>+SUM($E144:$E148)</f>
        <v>28</v>
      </c>
      <c r="FP21" s="1">
        <f>+SUM(FF144:FF148)</f>
        <v>3</v>
      </c>
      <c r="FQ21" s="1">
        <f t="shared" ref="FQ21:FQ30" si="415">+FP21/FO21</f>
        <v>0.10714285714285714</v>
      </c>
      <c r="FR21" s="1">
        <f>+SQRT(FQ21*(1-FQ21)/FO21)</f>
        <v>5.8451220598926532E-2</v>
      </c>
      <c r="FS21" s="1">
        <f t="shared" ref="FS21:FS27" si="416">+FI21</f>
        <v>1117</v>
      </c>
      <c r="FT21" s="1">
        <f>+FS21*FQ21</f>
        <v>119.67857142857142</v>
      </c>
      <c r="FU21" s="1">
        <f t="shared" ref="FU21:FU27" si="417">+FR21*FR21*FS21*FS21</f>
        <v>4262.7858509475218</v>
      </c>
      <c r="FV21" s="1">
        <f>+FK21*FO21</f>
        <v>9.7761862130707247</v>
      </c>
      <c r="FW21" s="1"/>
      <c r="FX21" s="1"/>
      <c r="FY21" s="1"/>
      <c r="FZ21" s="1"/>
      <c r="GA21">
        <f t="shared" si="27"/>
        <v>5195</v>
      </c>
      <c r="GB21">
        <f t="shared" si="28"/>
        <v>16.7</v>
      </c>
      <c r="GC21" s="1" t="s">
        <v>79</v>
      </c>
      <c r="GD21" s="1">
        <f>+SUM($E74:$E78)</f>
        <v>1117</v>
      </c>
      <c r="GE21" s="1">
        <f>+SUM(GA74:GA78)</f>
        <v>52</v>
      </c>
      <c r="GF21" s="1">
        <f t="shared" ref="GF21:GF30" si="418">+GE21/GD21</f>
        <v>4.6553267681289166E-2</v>
      </c>
      <c r="GG21" s="1">
        <f>+SQRT(GF21*(1-GF21)/GD21)</f>
        <v>6.3037171218186762E-3</v>
      </c>
      <c r="GH21" s="1"/>
      <c r="GI21" s="1" t="s">
        <v>79</v>
      </c>
      <c r="GJ21" s="1">
        <f>+SUM($E144:$E148)</f>
        <v>28</v>
      </c>
      <c r="GK21" s="1">
        <f>+SUM(GA144:GA148)</f>
        <v>4</v>
      </c>
      <c r="GL21" s="1">
        <f t="shared" ref="GL21:GL30" si="419">+GK21/GJ21</f>
        <v>0.14285714285714285</v>
      </c>
      <c r="GM21" s="1">
        <f>+SQRT(GL21*(1-GL21)/GJ21)</f>
        <v>6.6130007126610824E-2</v>
      </c>
      <c r="GN21" s="1">
        <f t="shared" ref="GN21:GN27" si="420">+GD21</f>
        <v>1117</v>
      </c>
      <c r="GO21" s="1">
        <f>+GN21*GL21</f>
        <v>159.57142857142856</v>
      </c>
      <c r="GP21" s="1">
        <f t="shared" ref="GP21:GP27" si="421">+GM21*GM21*GN21*GN21</f>
        <v>5456.3658892128296</v>
      </c>
      <c r="GQ21" s="1">
        <f>+GF21*GJ21</f>
        <v>1.3034914950760967</v>
      </c>
      <c r="GR21" s="1"/>
      <c r="GS21" s="1"/>
      <c r="GT21" s="1"/>
      <c r="GU21" s="1"/>
      <c r="GV21">
        <f t="shared" si="31"/>
        <v>17609</v>
      </c>
      <c r="GW21">
        <f t="shared" si="32"/>
        <v>56.5</v>
      </c>
      <c r="GX21" s="1" t="s">
        <v>79</v>
      </c>
      <c r="GY21" s="1">
        <f>+SUM($E74:$E78)</f>
        <v>1117</v>
      </c>
      <c r="GZ21" s="1">
        <f>+SUM(GV74:GV78)</f>
        <v>261</v>
      </c>
      <c r="HA21" s="1">
        <f t="shared" ref="HA21:HA30" si="422">+GZ21/GY21</f>
        <v>0.23366159355416294</v>
      </c>
      <c r="HB21" s="1">
        <f>+SQRT(HA21*(1-HA21)/GY21)</f>
        <v>1.2661273095301897E-2</v>
      </c>
      <c r="HC21" s="1"/>
      <c r="HD21" s="1" t="s">
        <v>79</v>
      </c>
      <c r="HE21" s="1">
        <f>+SUM($E144:$E148)</f>
        <v>28</v>
      </c>
      <c r="HF21" s="1">
        <f>+SUM(GV144:GV148)</f>
        <v>5</v>
      </c>
      <c r="HG21" s="1">
        <f t="shared" ref="HG21:HG30" si="423">+HF21/HE21</f>
        <v>0.17857142857142858</v>
      </c>
      <c r="HH21" s="1">
        <f>+SQRT(HG21*(1-HG21)/HE21)</f>
        <v>7.2378882444444431E-2</v>
      </c>
      <c r="HI21" s="1">
        <f t="shared" ref="HI21:HI27" si="424">+GY21</f>
        <v>1117</v>
      </c>
      <c r="HJ21" s="1">
        <f>+HI21*HG21</f>
        <v>199.46428571428572</v>
      </c>
      <c r="HK21" s="1">
        <f t="shared" ref="HK21:HK27" si="425">+HH21*HH21*HI21*HI21</f>
        <v>6536.2716381195351</v>
      </c>
      <c r="HL21" s="1">
        <f>+HA21*HE21</f>
        <v>6.5425246195165627</v>
      </c>
      <c r="HM21" s="1"/>
      <c r="HN21" s="1"/>
      <c r="HO21" s="1"/>
      <c r="HP21" s="1"/>
      <c r="HQ21">
        <f t="shared" si="35"/>
        <v>9365</v>
      </c>
      <c r="HR21">
        <f t="shared" si="36"/>
        <v>30.1</v>
      </c>
      <c r="HS21" s="1" t="s">
        <v>79</v>
      </c>
      <c r="HT21" s="1">
        <f>+SUM($E74:$E78)</f>
        <v>1117</v>
      </c>
      <c r="HU21" s="1">
        <f>+SUM(HQ74:HQ78)</f>
        <v>191</v>
      </c>
      <c r="HV21" s="1">
        <f t="shared" ref="HV21:HV30" si="426">+HU21/HT21</f>
        <v>0.17099373321396599</v>
      </c>
      <c r="HW21" s="1">
        <f>+SQRT(HV21*(1-HV21)/HT21)</f>
        <v>1.126529106703386E-2</v>
      </c>
      <c r="HX21" s="1"/>
      <c r="HY21" s="1" t="s">
        <v>79</v>
      </c>
      <c r="HZ21" s="1">
        <f>+SUM($E144:$E148)</f>
        <v>28</v>
      </c>
      <c r="IA21" s="1">
        <f>+SUM(HQ144:HQ148)</f>
        <v>4</v>
      </c>
      <c r="IB21" s="1">
        <f t="shared" ref="IB21:IB30" si="427">+IA21/HZ21</f>
        <v>0.14285714285714285</v>
      </c>
      <c r="IC21" s="1">
        <f>+SQRT(IB21*(1-IB21)/HZ21)</f>
        <v>6.6130007126610824E-2</v>
      </c>
      <c r="ID21" s="1">
        <f t="shared" ref="ID21:ID27" si="428">+HT21</f>
        <v>1117</v>
      </c>
      <c r="IE21" s="1">
        <f>+ID21*IB21</f>
        <v>159.57142857142856</v>
      </c>
      <c r="IF21" s="1">
        <f t="shared" ref="IF21:IF27" si="429">+IC21*IC21*ID21*ID21</f>
        <v>5456.3658892128296</v>
      </c>
      <c r="IG21" s="1">
        <f>+HV21*HZ21</f>
        <v>4.787824529991048</v>
      </c>
      <c r="IH21" s="1"/>
      <c r="II21" s="1"/>
      <c r="IJ21" s="1"/>
      <c r="IK21" s="1"/>
      <c r="IL21">
        <f t="shared" si="39"/>
        <v>18897</v>
      </c>
      <c r="IM21">
        <f t="shared" si="40"/>
        <v>60.7</v>
      </c>
      <c r="IN21" s="1" t="s">
        <v>79</v>
      </c>
      <c r="IO21" s="1">
        <f>+SUM($E74:$E78)</f>
        <v>1117</v>
      </c>
      <c r="IP21" s="1">
        <f>+SUM(IL74:IL78)</f>
        <v>547</v>
      </c>
      <c r="IQ21" s="1">
        <f t="shared" ref="IQ21:IQ30" si="430">+IP21/IO21</f>
        <v>0.48970456580125338</v>
      </c>
      <c r="IR21" s="1">
        <f>+SQRT(IQ21*(1-IQ21)/IO21)</f>
        <v>1.4957235489744298E-2</v>
      </c>
      <c r="IS21" s="1"/>
      <c r="IT21" s="1" t="s">
        <v>79</v>
      </c>
      <c r="IU21" s="1">
        <f>+SUM($E144:$E148)</f>
        <v>28</v>
      </c>
      <c r="IV21" s="1">
        <f>+SUM(IL144:IL148)</f>
        <v>10</v>
      </c>
      <c r="IW21" s="1">
        <f t="shared" ref="IW21:IW30" si="431">+IV21/IU21</f>
        <v>0.35714285714285715</v>
      </c>
      <c r="IX21" s="1">
        <f>+SQRT(IW21*(1-IW21)/IU21)</f>
        <v>9.0552241578055345E-2</v>
      </c>
      <c r="IY21" s="1">
        <f t="shared" ref="IY21:IY27" si="432">+IO21</f>
        <v>1117</v>
      </c>
      <c r="IZ21" s="1">
        <f>+IY21*IW21</f>
        <v>398.92857142857144</v>
      </c>
      <c r="JA21" s="1">
        <f t="shared" ref="JA21:JA27" si="433">+IX21*IX21*IY21*IY21</f>
        <v>10230.68604227405</v>
      </c>
      <c r="JB21" s="1">
        <f>+IQ21*IU21</f>
        <v>13.711727842435094</v>
      </c>
      <c r="JC21" s="1"/>
      <c r="JD21" s="1"/>
      <c r="JE21" s="1"/>
      <c r="JF21" s="1"/>
      <c r="JG21">
        <f t="shared" si="43"/>
        <v>226</v>
      </c>
      <c r="JH21">
        <f t="shared" si="44"/>
        <v>0.8</v>
      </c>
      <c r="JI21" s="1" t="s">
        <v>79</v>
      </c>
      <c r="JJ21" s="1">
        <f>+SUM($E74:$E78)</f>
        <v>1117</v>
      </c>
      <c r="JK21" s="1">
        <f>+SUM(JG74:JG78)</f>
        <v>0</v>
      </c>
      <c r="JL21" s="1">
        <f t="shared" ref="JL21:JL30" si="434">+JK21/JJ21</f>
        <v>0</v>
      </c>
      <c r="JM21" s="1">
        <f>+SQRT(JL21*(1-JL21)/JJ21)</f>
        <v>0</v>
      </c>
      <c r="JN21" s="1"/>
      <c r="JO21" s="1" t="s">
        <v>79</v>
      </c>
      <c r="JP21" s="1">
        <f>+SUM($E144:$E148)</f>
        <v>28</v>
      </c>
      <c r="JQ21" s="1">
        <f>+SUM(JG144:JG148)</f>
        <v>0</v>
      </c>
      <c r="JR21" s="1">
        <f t="shared" ref="JR21:JR30" si="435">+JQ21/JP21</f>
        <v>0</v>
      </c>
      <c r="JS21" s="1">
        <f>+SQRT(JR21*(1-JR21)/JP21)</f>
        <v>0</v>
      </c>
      <c r="JT21" s="1">
        <f t="shared" ref="JT21:JT27" si="436">+JJ21</f>
        <v>1117</v>
      </c>
      <c r="JU21" s="1">
        <f>+JT21*JR21</f>
        <v>0</v>
      </c>
      <c r="JV21" s="1">
        <f t="shared" ref="JV21:JV27" si="437">+JS21*JS21*JT21*JT21</f>
        <v>0</v>
      </c>
      <c r="JW21" s="1">
        <f>+JL21*JP21</f>
        <v>0</v>
      </c>
      <c r="JX21" s="1"/>
      <c r="JY21" s="1"/>
      <c r="JZ21" s="1"/>
      <c r="KA21" s="1"/>
      <c r="KB21">
        <f t="shared" si="47"/>
        <v>4533</v>
      </c>
      <c r="KC21">
        <f t="shared" si="48"/>
        <v>14.600000000000001</v>
      </c>
      <c r="KD21" s="1" t="s">
        <v>79</v>
      </c>
      <c r="KE21" s="1">
        <f>+SUM($E74:$E78)</f>
        <v>1117</v>
      </c>
      <c r="KF21" s="1">
        <f>+SUM(KB74:KB78)</f>
        <v>49</v>
      </c>
      <c r="KG21" s="1">
        <f t="shared" ref="KG21:KG30" si="438">+KF21/KE21</f>
        <v>4.3867502238137866E-2</v>
      </c>
      <c r="KH21" s="1">
        <f>+SQRT(KG21*(1-KG21)/KE21)</f>
        <v>6.1277904673795909E-3</v>
      </c>
      <c r="KI21" s="1"/>
      <c r="KJ21" s="1" t="s">
        <v>79</v>
      </c>
      <c r="KK21" s="1">
        <f>+SUM($E144:$E148)</f>
        <v>28</v>
      </c>
      <c r="KL21" s="1">
        <f>+SUM(KB144:KB148)</f>
        <v>1</v>
      </c>
      <c r="KM21" s="1">
        <f t="shared" ref="KM21:KM30" si="439">+KL21/KK21</f>
        <v>3.5714285714285712E-2</v>
      </c>
      <c r="KN21" s="1">
        <f>+SQRT(KM21*(1-KM21)/KK21)</f>
        <v>3.5070732359355913E-2</v>
      </c>
      <c r="KO21" s="1">
        <f t="shared" ref="KO21:KO27" si="440">+KE21</f>
        <v>1117</v>
      </c>
      <c r="KP21" s="1">
        <f>+KO21*KM21</f>
        <v>39.892857142857139</v>
      </c>
      <c r="KQ21" s="1">
        <f t="shared" ref="KQ21:KQ27" si="441">+KN21*KN21*KO21*KO21</f>
        <v>1534.6029063411074</v>
      </c>
      <c r="KR21" s="1">
        <f>+KG21*KK21</f>
        <v>1.2282900626678603</v>
      </c>
      <c r="KS21" s="1"/>
      <c r="KT21" s="1"/>
      <c r="KU21" s="1"/>
      <c r="KV21" s="1"/>
      <c r="KW21">
        <f t="shared" si="51"/>
        <v>5822</v>
      </c>
      <c r="KX21">
        <f t="shared" si="52"/>
        <v>18.7</v>
      </c>
      <c r="KY21" s="1" t="s">
        <v>79</v>
      </c>
      <c r="KZ21" s="1">
        <f>+SUM($E74:$E78)</f>
        <v>1117</v>
      </c>
      <c r="LA21" s="1">
        <f>+SUM(KW74:KW78)</f>
        <v>122</v>
      </c>
      <c r="LB21" s="1">
        <f t="shared" ref="LB21:LB30" si="442">+LA21/KZ21</f>
        <v>0.10922112802148612</v>
      </c>
      <c r="LC21" s="1">
        <f>+SQRT(LB21*(1-LB21)/KZ21)</f>
        <v>9.3327943471903096E-3</v>
      </c>
      <c r="LD21" s="1"/>
      <c r="LE21" s="1" t="s">
        <v>79</v>
      </c>
      <c r="LF21" s="1">
        <f>+SUM($E144:$E148)</f>
        <v>28</v>
      </c>
      <c r="LG21" s="1">
        <f>+SUM(KW144:KW148)</f>
        <v>0</v>
      </c>
      <c r="LH21" s="1">
        <f t="shared" ref="LH21:LH30" si="443">+LG21/LF21</f>
        <v>0</v>
      </c>
      <c r="LI21" s="1">
        <f>+SQRT(LH21*(1-LH21)/LF21)</f>
        <v>0</v>
      </c>
      <c r="LJ21" s="1">
        <f t="shared" ref="LJ21:LJ27" si="444">+KZ21</f>
        <v>1117</v>
      </c>
      <c r="LK21" s="1">
        <f>+LJ21*LH21</f>
        <v>0</v>
      </c>
      <c r="LL21" s="1">
        <f t="shared" ref="LL21:LL27" si="445">+LI21*LI21*LJ21*LJ21</f>
        <v>0</v>
      </c>
      <c r="LM21" s="1">
        <f>+LB21*LF21</f>
        <v>3.0581915846016114</v>
      </c>
      <c r="LN21" s="1"/>
      <c r="LO21" s="1"/>
      <c r="LP21" s="1"/>
      <c r="LQ21" s="1"/>
    </row>
    <row r="22" spans="1:329" x14ac:dyDescent="0.15">
      <c r="A22" s="51" t="s">
        <v>39</v>
      </c>
      <c r="B22" s="51" t="s">
        <v>40</v>
      </c>
      <c r="C22" s="51">
        <v>58</v>
      </c>
      <c r="D22" s="51" t="s">
        <v>41</v>
      </c>
      <c r="E22" s="52">
        <v>33172</v>
      </c>
      <c r="F22" s="52">
        <v>13320</v>
      </c>
      <c r="G22" s="51">
        <v>40.200000000000003</v>
      </c>
      <c r="H22" s="52">
        <v>19657</v>
      </c>
      <c r="I22" s="51">
        <v>59.300000000000004</v>
      </c>
      <c r="J22" s="52">
        <v>11868</v>
      </c>
      <c r="K22" s="51">
        <v>35.800000000000004</v>
      </c>
      <c r="L22" s="52">
        <v>9815</v>
      </c>
      <c r="M22" s="51">
        <v>29.6</v>
      </c>
      <c r="N22" s="52">
        <v>4067</v>
      </c>
      <c r="O22" s="51">
        <v>12.3</v>
      </c>
      <c r="P22" s="52">
        <v>9644</v>
      </c>
      <c r="Q22" s="51">
        <v>29.1</v>
      </c>
      <c r="R22" s="52">
        <v>23663</v>
      </c>
      <c r="S22" s="51">
        <v>71.400000000000006</v>
      </c>
      <c r="T22" s="52">
        <v>4366</v>
      </c>
      <c r="U22" s="51">
        <v>13.200000000000001</v>
      </c>
      <c r="V22" s="52">
        <v>20384</v>
      </c>
      <c r="W22" s="51">
        <v>61.5</v>
      </c>
      <c r="X22" s="52">
        <v>11312</v>
      </c>
      <c r="Y22" s="51">
        <v>34.200000000000003</v>
      </c>
      <c r="Z22" s="52">
        <v>19750</v>
      </c>
      <c r="AA22" s="51">
        <v>59.6</v>
      </c>
      <c r="AB22" s="52">
        <v>379</v>
      </c>
      <c r="AC22" s="51">
        <v>1.2000000000000002</v>
      </c>
      <c r="AD22" s="52">
        <v>4680</v>
      </c>
      <c r="AE22" s="51">
        <v>14.200000000000001</v>
      </c>
      <c r="AF22" s="52">
        <v>5911</v>
      </c>
      <c r="AG22" s="51">
        <v>17.900000000000002</v>
      </c>
      <c r="AI22" s="43"/>
      <c r="AJ22">
        <f t="shared" si="0"/>
        <v>13320</v>
      </c>
      <c r="AK22">
        <f t="shared" si="1"/>
        <v>40.200000000000003</v>
      </c>
      <c r="AL22" s="1" t="s">
        <v>80</v>
      </c>
      <c r="AM22" s="1">
        <f>+SUM($E79:$E83)</f>
        <v>947</v>
      </c>
      <c r="AN22" s="1">
        <f>+SUM(AJ79:AJ83)</f>
        <v>328</v>
      </c>
      <c r="AO22" s="1">
        <f t="shared" si="390"/>
        <v>0.34635691657866946</v>
      </c>
      <c r="AP22" s="1">
        <f t="shared" ref="AP22:AP30" si="446">+SQRT(AO22*(1-AO22)/AM22)</f>
        <v>1.5461701259096286E-2</v>
      </c>
      <c r="AQ22" s="1"/>
      <c r="AR22" s="1" t="s">
        <v>80</v>
      </c>
      <c r="AS22" s="1">
        <f>+SUM($E149:$E153)</f>
        <v>42</v>
      </c>
      <c r="AT22" s="1">
        <f>+SUM(AJ149:AJ153)</f>
        <v>13</v>
      </c>
      <c r="AU22" s="1">
        <f t="shared" si="391"/>
        <v>0.30952380952380953</v>
      </c>
      <c r="AV22" s="1">
        <f t="shared" ref="AV22:AV30" si="447">+SQRT(AU22*(1-AU22)/AS22)</f>
        <v>7.1334026620186508E-2</v>
      </c>
      <c r="AW22" s="1">
        <f t="shared" si="392"/>
        <v>947</v>
      </c>
      <c r="AX22" s="1">
        <f t="shared" ref="AX22:AX27" si="448">+AW22*AU22</f>
        <v>293.11904761904765</v>
      </c>
      <c r="AY22" s="1">
        <f t="shared" si="393"/>
        <v>4563.4514766223965</v>
      </c>
      <c r="AZ22" s="1">
        <f t="shared" ref="AZ22:AZ27" si="449">+AO22*AS22</f>
        <v>14.546990496304117</v>
      </c>
      <c r="BA22" s="1"/>
      <c r="BB22" s="1"/>
      <c r="BC22" s="1"/>
      <c r="BD22" s="1"/>
      <c r="BE22">
        <f t="shared" si="3"/>
        <v>19657</v>
      </c>
      <c r="BF22">
        <f t="shared" si="4"/>
        <v>59.300000000000004</v>
      </c>
      <c r="BG22" s="1" t="s">
        <v>80</v>
      </c>
      <c r="BH22" s="1">
        <f>+SUM($E79:$E83)</f>
        <v>947</v>
      </c>
      <c r="BI22" s="1">
        <f>+SUM(BE79:BE83)</f>
        <v>453</v>
      </c>
      <c r="BJ22" s="1">
        <f t="shared" si="394"/>
        <v>0.47835269271383318</v>
      </c>
      <c r="BK22" s="1">
        <f t="shared" ref="BK22:BK30" si="450">+SQRT(BJ22*(1-BJ22)/BH22)</f>
        <v>1.6232582057734882E-2</v>
      </c>
      <c r="BL22" s="1"/>
      <c r="BM22" s="1" t="s">
        <v>80</v>
      </c>
      <c r="BN22" s="1">
        <f>+SUM($E149:$E153)</f>
        <v>42</v>
      </c>
      <c r="BO22" s="1">
        <f>+SUM(BE149:BE153)</f>
        <v>15</v>
      </c>
      <c r="BP22" s="1">
        <f t="shared" si="395"/>
        <v>0.35714285714285715</v>
      </c>
      <c r="BQ22" s="1">
        <f t="shared" ref="BQ22:BQ30" si="451">+SQRT(BP22*(1-BP22)/BN22)</f>
        <v>7.3935595643823668E-2</v>
      </c>
      <c r="BR22" s="1">
        <f t="shared" si="396"/>
        <v>947</v>
      </c>
      <c r="BS22" s="1">
        <f t="shared" ref="BS22:BS27" si="452">+BR22*BP22</f>
        <v>338.21428571428572</v>
      </c>
      <c r="BT22" s="1">
        <f t="shared" si="397"/>
        <v>4902.3815597667644</v>
      </c>
      <c r="BU22" s="1">
        <f t="shared" ref="BU22:BU27" si="453">+BJ22*BN22</f>
        <v>20.090813093980994</v>
      </c>
      <c r="BV22" s="1"/>
      <c r="BW22" s="1"/>
      <c r="BX22" s="1"/>
      <c r="BY22" s="1"/>
      <c r="BZ22">
        <f t="shared" si="7"/>
        <v>11868</v>
      </c>
      <c r="CA22">
        <f t="shared" si="8"/>
        <v>35.800000000000004</v>
      </c>
      <c r="CB22" s="1" t="s">
        <v>80</v>
      </c>
      <c r="CC22" s="1">
        <f>+SUM($E79:$E83)</f>
        <v>947</v>
      </c>
      <c r="CD22" s="1">
        <f>+SUM(BZ79:BZ83)</f>
        <v>341</v>
      </c>
      <c r="CE22" s="1">
        <f t="shared" si="398"/>
        <v>0.36008447729672649</v>
      </c>
      <c r="CF22" s="1">
        <f t="shared" ref="CF22:CF30" si="454">+SQRT(CE22*(1-CE22)/CC22)</f>
        <v>1.5598704577122416E-2</v>
      </c>
      <c r="CG22" s="1"/>
      <c r="CH22" s="1" t="s">
        <v>80</v>
      </c>
      <c r="CI22" s="1">
        <f>+SUM($E149:$E153)</f>
        <v>42</v>
      </c>
      <c r="CJ22" s="1">
        <f>+SUM(BZ149:BZ153)</f>
        <v>12</v>
      </c>
      <c r="CK22" s="1">
        <f t="shared" si="399"/>
        <v>0.2857142857142857</v>
      </c>
      <c r="CL22" s="1">
        <f t="shared" ref="CL22:CL30" si="455">+SQRT(CK22*(1-CK22)/CI22)</f>
        <v>6.970714806775237E-2</v>
      </c>
      <c r="CM22" s="1">
        <f t="shared" si="400"/>
        <v>947</v>
      </c>
      <c r="CN22" s="1">
        <f t="shared" ref="CN22:CN27" si="456">+CM22*CK22</f>
        <v>270.57142857142856</v>
      </c>
      <c r="CO22" s="1">
        <f t="shared" si="401"/>
        <v>4357.6724975704565</v>
      </c>
      <c r="CP22" s="1">
        <f t="shared" ref="CP22:CP27" si="457">+CE22*CI22</f>
        <v>15.123548046462513</v>
      </c>
      <c r="CQ22" s="1"/>
      <c r="CR22" s="1"/>
      <c r="CS22" s="1"/>
      <c r="CT22" s="1"/>
      <c r="CU22">
        <f t="shared" si="11"/>
        <v>9815</v>
      </c>
      <c r="CV22">
        <f t="shared" si="12"/>
        <v>29.6</v>
      </c>
      <c r="CW22" s="1" t="s">
        <v>80</v>
      </c>
      <c r="CX22" s="1">
        <f>+SUM($E79:$E83)</f>
        <v>947</v>
      </c>
      <c r="CY22" s="1">
        <f>+SUM(CU79:CU83)</f>
        <v>299</v>
      </c>
      <c r="CZ22" s="1">
        <f t="shared" si="402"/>
        <v>0.31573389651531153</v>
      </c>
      <c r="DA22" s="1">
        <f t="shared" ref="DA22:DA30" si="458">+SQRT(CZ22*(1-CZ22)/CX22)</f>
        <v>1.5104213944711377E-2</v>
      </c>
      <c r="DB22" s="1"/>
      <c r="DC22" s="1" t="s">
        <v>80</v>
      </c>
      <c r="DD22" s="1">
        <f>+SUM($E149:$E153)</f>
        <v>42</v>
      </c>
      <c r="DE22" s="1">
        <f>+SUM(CU149:CU153)</f>
        <v>12</v>
      </c>
      <c r="DF22" s="1">
        <f t="shared" si="403"/>
        <v>0.2857142857142857</v>
      </c>
      <c r="DG22" s="1">
        <f t="shared" ref="DG22:DG30" si="459">+SQRT(DF22*(1-DF22)/DD22)</f>
        <v>6.970714806775237E-2</v>
      </c>
      <c r="DH22" s="1">
        <f t="shared" si="404"/>
        <v>947</v>
      </c>
      <c r="DI22" s="1">
        <f t="shared" ref="DI22:DI27" si="460">+DH22*DF22</f>
        <v>270.57142857142856</v>
      </c>
      <c r="DJ22" s="1">
        <f t="shared" si="405"/>
        <v>4357.6724975704565</v>
      </c>
      <c r="DK22" s="1">
        <f t="shared" ref="DK22:DK27" si="461">+CZ22*DD22</f>
        <v>13.260823653643085</v>
      </c>
      <c r="DL22" s="1"/>
      <c r="DM22" s="1"/>
      <c r="DN22" s="1"/>
      <c r="DO22" s="1"/>
      <c r="DP22">
        <f t="shared" si="15"/>
        <v>4067</v>
      </c>
      <c r="DQ22">
        <f t="shared" si="16"/>
        <v>12.3</v>
      </c>
      <c r="DR22" s="1" t="s">
        <v>80</v>
      </c>
      <c r="DS22" s="1">
        <f>+SUM($E79:$E83)</f>
        <v>947</v>
      </c>
      <c r="DT22" s="1">
        <f>+SUM(DP79:DP83)</f>
        <v>106</v>
      </c>
      <c r="DU22" s="1">
        <f t="shared" si="406"/>
        <v>0.1119324181626188</v>
      </c>
      <c r="DV22" s="1">
        <f t="shared" ref="DV22:DV30" si="462">+SQRT(DU22*(1-DU22)/DS22)</f>
        <v>1.024533024833521E-2</v>
      </c>
      <c r="DW22" s="1"/>
      <c r="DX22" s="1" t="s">
        <v>80</v>
      </c>
      <c r="DY22" s="1">
        <f>+SUM($E149:$E153)</f>
        <v>42</v>
      </c>
      <c r="DZ22" s="1">
        <f>+SUM(DP149:DP153)</f>
        <v>2</v>
      </c>
      <c r="EA22" s="1">
        <f t="shared" si="407"/>
        <v>4.7619047619047616E-2</v>
      </c>
      <c r="EB22" s="1">
        <f t="shared" ref="EB22:EB30" si="463">+SQRT(EA22*(1-EA22)/DY22)</f>
        <v>3.2860264730588291E-2</v>
      </c>
      <c r="EC22" s="1">
        <f t="shared" si="408"/>
        <v>947</v>
      </c>
      <c r="ED22" s="1">
        <f t="shared" ref="ED22:ED27" si="464">+EC22*EA22</f>
        <v>45.095238095238095</v>
      </c>
      <c r="EE22" s="1">
        <f t="shared" si="409"/>
        <v>968.37166612676788</v>
      </c>
      <c r="EF22" s="1">
        <f t="shared" ref="EF22:EF27" si="465">+DU22*DY22</f>
        <v>4.7011615628299896</v>
      </c>
      <c r="EG22" s="1"/>
      <c r="EH22" s="1"/>
      <c r="EI22" s="1"/>
      <c r="EJ22" s="1"/>
      <c r="EK22">
        <f t="shared" si="19"/>
        <v>9644</v>
      </c>
      <c r="EL22">
        <f t="shared" si="20"/>
        <v>29.1</v>
      </c>
      <c r="EM22" s="1" t="s">
        <v>80</v>
      </c>
      <c r="EN22" s="1">
        <f>+SUM($E79:$E83)</f>
        <v>947</v>
      </c>
      <c r="EO22" s="1">
        <f>+SUM(EK79:EK83)</f>
        <v>105</v>
      </c>
      <c r="EP22" s="1">
        <f t="shared" si="410"/>
        <v>0.11087645195353749</v>
      </c>
      <c r="EQ22" s="1">
        <f t="shared" ref="EQ22:EQ30" si="466">+SQRT(EP22*(1-EP22)/EN22)</f>
        <v>1.0202949257646029E-2</v>
      </c>
      <c r="ER22" s="1"/>
      <c r="ES22" s="1" t="s">
        <v>80</v>
      </c>
      <c r="ET22" s="1">
        <f>+SUM($E149:$E153)</f>
        <v>42</v>
      </c>
      <c r="EU22" s="1">
        <f>+SUM(EK149:EK153)</f>
        <v>15</v>
      </c>
      <c r="EV22" s="1">
        <f t="shared" si="411"/>
        <v>0.35714285714285715</v>
      </c>
      <c r="EW22" s="1">
        <f t="shared" ref="EW22:EW30" si="467">+SQRT(EV22*(1-EV22)/ET22)</f>
        <v>7.3935595643823668E-2</v>
      </c>
      <c r="EX22" s="1">
        <f t="shared" si="412"/>
        <v>947</v>
      </c>
      <c r="EY22" s="1">
        <f t="shared" ref="EY22:EY27" si="468">+EX22*EV22</f>
        <v>338.21428571428572</v>
      </c>
      <c r="EZ22" s="1">
        <f t="shared" si="413"/>
        <v>4902.3815597667644</v>
      </c>
      <c r="FA22" s="1">
        <f t="shared" ref="FA22:FA27" si="469">+EP22*ET22</f>
        <v>4.6568109820485741</v>
      </c>
      <c r="FB22" s="1"/>
      <c r="FC22" s="1"/>
      <c r="FD22" s="1"/>
      <c r="FE22" s="1"/>
      <c r="FF22">
        <f t="shared" si="23"/>
        <v>23663</v>
      </c>
      <c r="FG22">
        <f t="shared" si="24"/>
        <v>71.400000000000006</v>
      </c>
      <c r="FH22" s="1" t="s">
        <v>80</v>
      </c>
      <c r="FI22" s="1">
        <f>+SUM($E79:$E83)</f>
        <v>947</v>
      </c>
      <c r="FJ22" s="1">
        <f>+SUM(FF79:FF83)</f>
        <v>335</v>
      </c>
      <c r="FK22" s="1">
        <f t="shared" si="414"/>
        <v>0.35374868004223864</v>
      </c>
      <c r="FL22" s="1">
        <f t="shared" ref="FL22:FL30" si="470">+SQRT(FK22*(1-FK22)/FI22)</f>
        <v>1.5537213950031463E-2</v>
      </c>
      <c r="FM22" s="1"/>
      <c r="FN22" s="1" t="s">
        <v>80</v>
      </c>
      <c r="FO22" s="1">
        <f>+SUM($E149:$E153)</f>
        <v>42</v>
      </c>
      <c r="FP22" s="1">
        <f>+SUM(FF149:FF153)</f>
        <v>10</v>
      </c>
      <c r="FQ22" s="1">
        <f t="shared" si="415"/>
        <v>0.23809523809523808</v>
      </c>
      <c r="FR22" s="1">
        <f t="shared" ref="FR22:FR30" si="471">+SQRT(FQ22*(1-FQ22)/FO22)</f>
        <v>6.5720529461176583E-2</v>
      </c>
      <c r="FS22" s="1">
        <f t="shared" si="416"/>
        <v>947</v>
      </c>
      <c r="FT22" s="1">
        <f t="shared" ref="FT22:FT27" si="472">+FS22*FQ22</f>
        <v>225.47619047619045</v>
      </c>
      <c r="FU22" s="1">
        <f t="shared" si="417"/>
        <v>3873.4866645070715</v>
      </c>
      <c r="FV22" s="1">
        <f t="shared" ref="FV22:FV27" si="473">+FK22*FO22</f>
        <v>14.857444561774022</v>
      </c>
      <c r="FW22" s="1"/>
      <c r="FX22" s="1"/>
      <c r="FY22" s="1"/>
      <c r="FZ22" s="1"/>
      <c r="GA22">
        <f t="shared" si="27"/>
        <v>4366</v>
      </c>
      <c r="GB22">
        <f t="shared" si="28"/>
        <v>13.200000000000001</v>
      </c>
      <c r="GC22" s="1" t="s">
        <v>80</v>
      </c>
      <c r="GD22" s="1">
        <f>+SUM($E79:$E83)</f>
        <v>947</v>
      </c>
      <c r="GE22" s="1">
        <f>+SUM(GA79:GA83)</f>
        <v>59</v>
      </c>
      <c r="GF22" s="1">
        <f t="shared" si="418"/>
        <v>6.2302006335797251E-2</v>
      </c>
      <c r="GG22" s="1">
        <f t="shared" ref="GG22:GG30" si="474">+SQRT(GF22*(1-GF22)/GD22)</f>
        <v>7.8543006293542179E-3</v>
      </c>
      <c r="GH22" s="1"/>
      <c r="GI22" s="1" t="s">
        <v>80</v>
      </c>
      <c r="GJ22" s="1">
        <f>+SUM($E149:$E153)</f>
        <v>42</v>
      </c>
      <c r="GK22" s="1">
        <f>+SUM(GA149:GA153)</f>
        <v>9</v>
      </c>
      <c r="GL22" s="1">
        <f t="shared" si="419"/>
        <v>0.21428571428571427</v>
      </c>
      <c r="GM22" s="1">
        <f t="shared" ref="GM22:GM30" si="475">+SQRT(GL22*(1-GL22)/GJ22)</f>
        <v>6.3314661459137028E-2</v>
      </c>
      <c r="GN22" s="1">
        <f t="shared" si="420"/>
        <v>947</v>
      </c>
      <c r="GO22" s="1">
        <f t="shared" ref="GO22:GO27" si="476">+GN22*GL22</f>
        <v>202.92857142857142</v>
      </c>
      <c r="GP22" s="1">
        <f t="shared" si="421"/>
        <v>3595.0798104956275</v>
      </c>
      <c r="GQ22" s="1">
        <f t="shared" ref="GQ22:GQ27" si="477">+GF22*GJ22</f>
        <v>2.6166842661034844</v>
      </c>
      <c r="GR22" s="1"/>
      <c r="GS22" s="1"/>
      <c r="GT22" s="1"/>
      <c r="GU22" s="1"/>
      <c r="GV22">
        <f t="shared" si="31"/>
        <v>20384</v>
      </c>
      <c r="GW22">
        <f t="shared" si="32"/>
        <v>61.5</v>
      </c>
      <c r="GX22" s="1" t="s">
        <v>80</v>
      </c>
      <c r="GY22" s="1">
        <f>+SUM($E79:$E83)</f>
        <v>947</v>
      </c>
      <c r="GZ22" s="1">
        <f>+SUM(GV79:GV83)</f>
        <v>255</v>
      </c>
      <c r="HA22" s="1">
        <f t="shared" si="422"/>
        <v>0.26927138331573391</v>
      </c>
      <c r="HB22" s="1">
        <f t="shared" ref="HB22:HB30" si="478">+SQRT(HA22*(1-HA22)/GY22)</f>
        <v>1.44144530836631E-2</v>
      </c>
      <c r="HC22" s="1"/>
      <c r="HD22" s="1" t="s">
        <v>80</v>
      </c>
      <c r="HE22" s="1">
        <f>+SUM($E149:$E153)</f>
        <v>42</v>
      </c>
      <c r="HF22" s="1">
        <f>+SUM(GV149:GV153)</f>
        <v>9</v>
      </c>
      <c r="HG22" s="1">
        <f t="shared" si="423"/>
        <v>0.21428571428571427</v>
      </c>
      <c r="HH22" s="1">
        <f t="shared" ref="HH22:HH30" si="479">+SQRT(HG22*(1-HG22)/HE22)</f>
        <v>6.3314661459137028E-2</v>
      </c>
      <c r="HI22" s="1">
        <f t="shared" si="424"/>
        <v>947</v>
      </c>
      <c r="HJ22" s="1">
        <f t="shared" ref="HJ22:HJ27" si="480">+HI22*HG22</f>
        <v>202.92857142857142</v>
      </c>
      <c r="HK22" s="1">
        <f t="shared" si="425"/>
        <v>3595.0798104956275</v>
      </c>
      <c r="HL22" s="1">
        <f t="shared" ref="HL22:HL27" si="481">+HA22*HE22</f>
        <v>11.309398099260825</v>
      </c>
      <c r="HM22" s="1"/>
      <c r="HN22" s="1"/>
      <c r="HO22" s="1"/>
      <c r="HP22" s="1"/>
      <c r="HQ22">
        <f t="shared" si="35"/>
        <v>11312</v>
      </c>
      <c r="HR22">
        <f t="shared" si="36"/>
        <v>34.200000000000003</v>
      </c>
      <c r="HS22" s="1" t="s">
        <v>80</v>
      </c>
      <c r="HT22" s="1">
        <f>+SUM($E79:$E83)</f>
        <v>947</v>
      </c>
      <c r="HU22" s="1">
        <f>+SUM(HQ79:HQ83)</f>
        <v>229</v>
      </c>
      <c r="HV22" s="1">
        <f t="shared" si="426"/>
        <v>0.24181626187961985</v>
      </c>
      <c r="HW22" s="1">
        <f t="shared" ref="HW22:HW30" si="482">+SQRT(HV22*(1-HV22)/HT22)</f>
        <v>1.3914095979142019E-2</v>
      </c>
      <c r="HX22" s="1"/>
      <c r="HY22" s="1" t="s">
        <v>80</v>
      </c>
      <c r="HZ22" s="1">
        <f>+SUM($E149:$E153)</f>
        <v>42</v>
      </c>
      <c r="IA22" s="1">
        <f>+SUM(HQ149:HQ153)</f>
        <v>5</v>
      </c>
      <c r="IB22" s="1">
        <f t="shared" si="427"/>
        <v>0.11904761904761904</v>
      </c>
      <c r="IC22" s="1">
        <f t="shared" ref="IC22:IC30" si="483">+SQRT(IB22*(1-IB22)/HZ22)</f>
        <v>4.9970296759725655E-2</v>
      </c>
      <c r="ID22" s="1">
        <f t="shared" si="428"/>
        <v>947</v>
      </c>
      <c r="IE22" s="1">
        <f t="shared" ref="IE22:IE27" si="484">+ID22*IB22</f>
        <v>112.73809523809523</v>
      </c>
      <c r="IF22" s="1">
        <f t="shared" si="429"/>
        <v>2239.3594779181517</v>
      </c>
      <c r="IG22" s="1">
        <f t="shared" ref="IG22:IG27" si="485">+HV22*HZ22</f>
        <v>10.156282998944034</v>
      </c>
      <c r="IH22" s="1"/>
      <c r="II22" s="1"/>
      <c r="IJ22" s="1"/>
      <c r="IK22" s="1"/>
      <c r="IL22">
        <f t="shared" si="39"/>
        <v>19750</v>
      </c>
      <c r="IM22">
        <f t="shared" si="40"/>
        <v>59.6</v>
      </c>
      <c r="IN22" s="1" t="s">
        <v>80</v>
      </c>
      <c r="IO22" s="1">
        <f>+SUM($E79:$E83)</f>
        <v>947</v>
      </c>
      <c r="IP22" s="1">
        <f>+SUM(IL79:IL83)</f>
        <v>529</v>
      </c>
      <c r="IQ22" s="1">
        <f t="shared" si="430"/>
        <v>0.55860612460401271</v>
      </c>
      <c r="IR22" s="1">
        <f t="shared" ref="IR22:IR30" si="486">+SQRT(IQ22*(1-IQ22)/IO22)</f>
        <v>1.6135818805720528E-2</v>
      </c>
      <c r="IS22" s="1"/>
      <c r="IT22" s="1" t="s">
        <v>80</v>
      </c>
      <c r="IU22" s="1">
        <f>+SUM($E149:$E153)</f>
        <v>42</v>
      </c>
      <c r="IV22" s="1">
        <f>+SUM(IL149:IL153)</f>
        <v>16</v>
      </c>
      <c r="IW22" s="1">
        <f t="shared" si="431"/>
        <v>0.38095238095238093</v>
      </c>
      <c r="IX22" s="1">
        <f t="shared" ref="IX22:IX30" si="487">+SQRT(IW22*(1-IW22)/IU22)</f>
        <v>7.493293261613744E-2</v>
      </c>
      <c r="IY22" s="1">
        <f t="shared" si="432"/>
        <v>947</v>
      </c>
      <c r="IZ22" s="1">
        <f t="shared" ref="IZ22:IZ27" si="488">+IY22*IW22</f>
        <v>360.76190476190476</v>
      </c>
      <c r="JA22" s="1">
        <f t="shared" si="433"/>
        <v>5035.5326638591941</v>
      </c>
      <c r="JB22" s="1">
        <f t="shared" ref="JB22:JB27" si="489">+IQ22*IU22</f>
        <v>23.461457233368535</v>
      </c>
      <c r="JC22" s="1"/>
      <c r="JD22" s="1"/>
      <c r="JE22" s="1"/>
      <c r="JF22" s="1"/>
      <c r="JG22">
        <f t="shared" si="43"/>
        <v>379</v>
      </c>
      <c r="JH22">
        <f t="shared" si="44"/>
        <v>1.2000000000000002</v>
      </c>
      <c r="JI22" s="1" t="s">
        <v>80</v>
      </c>
      <c r="JJ22" s="1">
        <f>+SUM($E79:$E83)</f>
        <v>947</v>
      </c>
      <c r="JK22" s="1">
        <f>+SUM(JG79:JG83)</f>
        <v>0</v>
      </c>
      <c r="JL22" s="1">
        <f t="shared" si="434"/>
        <v>0</v>
      </c>
      <c r="JM22" s="1">
        <f t="shared" ref="JM22:JM30" si="490">+SQRT(JL22*(1-JL22)/JJ22)</f>
        <v>0</v>
      </c>
      <c r="JN22" s="1"/>
      <c r="JO22" s="1" t="s">
        <v>80</v>
      </c>
      <c r="JP22" s="1">
        <f>+SUM($E149:$E153)</f>
        <v>42</v>
      </c>
      <c r="JQ22" s="1">
        <f>+SUM(JG149:JG153)</f>
        <v>0</v>
      </c>
      <c r="JR22" s="1">
        <f t="shared" si="435"/>
        <v>0</v>
      </c>
      <c r="JS22" s="1">
        <f t="shared" ref="JS22:JS30" si="491">+SQRT(JR22*(1-JR22)/JP22)</f>
        <v>0</v>
      </c>
      <c r="JT22" s="1">
        <f t="shared" si="436"/>
        <v>947</v>
      </c>
      <c r="JU22" s="1">
        <f t="shared" ref="JU22:JU27" si="492">+JT22*JR22</f>
        <v>0</v>
      </c>
      <c r="JV22" s="1">
        <f t="shared" si="437"/>
        <v>0</v>
      </c>
      <c r="JW22" s="1">
        <f t="shared" ref="JW22:JW27" si="493">+JL22*JP22</f>
        <v>0</v>
      </c>
      <c r="JX22" s="1"/>
      <c r="JY22" s="1"/>
      <c r="JZ22" s="1"/>
      <c r="KA22" s="1"/>
      <c r="KB22">
        <f t="shared" si="47"/>
        <v>4680</v>
      </c>
      <c r="KC22">
        <f t="shared" si="48"/>
        <v>14.200000000000001</v>
      </c>
      <c r="KD22" s="1" t="s">
        <v>80</v>
      </c>
      <c r="KE22" s="1">
        <f>+SUM($E79:$E83)</f>
        <v>947</v>
      </c>
      <c r="KF22" s="1">
        <f>+SUM(KB79:KB83)</f>
        <v>61</v>
      </c>
      <c r="KG22" s="1">
        <f t="shared" si="438"/>
        <v>6.4413938753959871E-2</v>
      </c>
      <c r="KH22" s="1">
        <f t="shared" ref="KH22:KH30" si="494">+SQRT(KG22*(1-KG22)/KE22)</f>
        <v>7.9773162597246549E-3</v>
      </c>
      <c r="KI22" s="1"/>
      <c r="KJ22" s="1" t="s">
        <v>80</v>
      </c>
      <c r="KK22" s="1">
        <f>+SUM($E149:$E153)</f>
        <v>42</v>
      </c>
      <c r="KL22" s="1">
        <f>+SUM(KB149:KB153)</f>
        <v>1</v>
      </c>
      <c r="KM22" s="1">
        <f t="shared" si="439"/>
        <v>2.3809523809523808E-2</v>
      </c>
      <c r="KN22" s="1">
        <f t="shared" ref="KN22:KN30" si="495">+SQRT(KM22*(1-KM22)/KK22)</f>
        <v>2.3524369525222705E-2</v>
      </c>
      <c r="KO22" s="1">
        <f t="shared" si="440"/>
        <v>947</v>
      </c>
      <c r="KP22" s="1">
        <f t="shared" ref="KP22:KP27" si="496">+KO22*KM22</f>
        <v>22.547619047619047</v>
      </c>
      <c r="KQ22" s="1">
        <f t="shared" si="441"/>
        <v>496.2904788899686</v>
      </c>
      <c r="KR22" s="1">
        <f t="shared" ref="KR22:KR27" si="497">+KG22*KK22</f>
        <v>2.7053854276663145</v>
      </c>
      <c r="KS22" s="1"/>
      <c r="KT22" s="1"/>
      <c r="KU22" s="1"/>
      <c r="KV22" s="1"/>
      <c r="KW22">
        <f t="shared" si="51"/>
        <v>5911</v>
      </c>
      <c r="KX22">
        <f t="shared" si="52"/>
        <v>17.900000000000002</v>
      </c>
      <c r="KY22" s="1" t="s">
        <v>80</v>
      </c>
      <c r="KZ22" s="1">
        <f>+SUM($E79:$E83)</f>
        <v>947</v>
      </c>
      <c r="LA22" s="1">
        <f>+SUM(KW79:KW83)</f>
        <v>109</v>
      </c>
      <c r="LB22" s="1">
        <f t="shared" si="442"/>
        <v>0.11510031678986272</v>
      </c>
      <c r="LC22" s="1">
        <f t="shared" ref="LC22:LC30" si="498">+SQRT(LB22*(1-LB22)/KZ22)</f>
        <v>1.0370752975585148E-2</v>
      </c>
      <c r="LD22" s="1"/>
      <c r="LE22" s="1" t="s">
        <v>80</v>
      </c>
      <c r="LF22" s="1">
        <f>+SUM($E149:$E153)</f>
        <v>42</v>
      </c>
      <c r="LG22" s="1">
        <f>+SUM(KW149:KW153)</f>
        <v>0</v>
      </c>
      <c r="LH22" s="1">
        <f t="shared" si="443"/>
        <v>0</v>
      </c>
      <c r="LI22" s="1">
        <f t="shared" ref="LI22:LI30" si="499">+SQRT(LH22*(1-LH22)/LF22)</f>
        <v>0</v>
      </c>
      <c r="LJ22" s="1">
        <f t="shared" si="444"/>
        <v>947</v>
      </c>
      <c r="LK22" s="1">
        <f t="shared" ref="LK22:LK27" si="500">+LJ22*LH22</f>
        <v>0</v>
      </c>
      <c r="LL22" s="1">
        <f t="shared" si="445"/>
        <v>0</v>
      </c>
      <c r="LM22" s="1">
        <f t="shared" ref="LM22:LM27" si="501">+LB22*LF22</f>
        <v>4.8342133051742344</v>
      </c>
      <c r="LN22" s="1"/>
      <c r="LO22" s="1"/>
      <c r="LP22" s="1"/>
      <c r="LQ22" s="1"/>
    </row>
    <row r="23" spans="1:329" x14ac:dyDescent="0.15">
      <c r="A23" s="51" t="s">
        <v>39</v>
      </c>
      <c r="B23" s="51" t="s">
        <v>40</v>
      </c>
      <c r="C23" s="51">
        <v>59</v>
      </c>
      <c r="D23" s="51" t="s">
        <v>41</v>
      </c>
      <c r="E23" s="52">
        <v>44440</v>
      </c>
      <c r="F23" s="52">
        <v>17541</v>
      </c>
      <c r="G23" s="51">
        <v>39.5</v>
      </c>
      <c r="H23" s="52">
        <v>20798</v>
      </c>
      <c r="I23" s="51">
        <v>46.900000000000006</v>
      </c>
      <c r="J23" s="52">
        <v>15310</v>
      </c>
      <c r="K23" s="51">
        <v>34.5</v>
      </c>
      <c r="L23" s="52">
        <v>10911</v>
      </c>
      <c r="M23" s="51">
        <v>24.6</v>
      </c>
      <c r="N23" s="52">
        <v>3596</v>
      </c>
      <c r="O23" s="51">
        <v>8.1</v>
      </c>
      <c r="P23" s="52">
        <v>13071</v>
      </c>
      <c r="Q23" s="51">
        <v>29.5</v>
      </c>
      <c r="R23" s="52">
        <v>22145</v>
      </c>
      <c r="S23" s="51">
        <v>49.900000000000006</v>
      </c>
      <c r="T23" s="52">
        <v>6419</v>
      </c>
      <c r="U23" s="51">
        <v>14.5</v>
      </c>
      <c r="V23" s="52">
        <v>18090</v>
      </c>
      <c r="W23" s="51">
        <v>40.800000000000004</v>
      </c>
      <c r="X23" s="52">
        <v>16341</v>
      </c>
      <c r="Y23" s="51">
        <v>36.800000000000004</v>
      </c>
      <c r="Z23" s="52">
        <v>20064</v>
      </c>
      <c r="AA23" s="51">
        <v>45.2</v>
      </c>
      <c r="AB23" s="52">
        <v>375</v>
      </c>
      <c r="AC23" s="51">
        <v>0.9</v>
      </c>
      <c r="AD23" s="52">
        <v>5488</v>
      </c>
      <c r="AE23" s="51">
        <v>12.4</v>
      </c>
      <c r="AF23" s="52">
        <v>7216</v>
      </c>
      <c r="AG23" s="51">
        <v>16.3</v>
      </c>
      <c r="AI23" s="43"/>
      <c r="AJ23">
        <f t="shared" si="0"/>
        <v>17541</v>
      </c>
      <c r="AK23">
        <f t="shared" si="1"/>
        <v>39.5</v>
      </c>
      <c r="AL23" s="1" t="s">
        <v>81</v>
      </c>
      <c r="AM23" s="1">
        <f>+SUM($E84:$E88)</f>
        <v>1082</v>
      </c>
      <c r="AN23" s="1">
        <f>+SUM(AJ84:AJ88)</f>
        <v>403</v>
      </c>
      <c r="AO23" s="1">
        <f t="shared" si="390"/>
        <v>0.37245841035120147</v>
      </c>
      <c r="AP23" s="1">
        <f t="shared" si="446"/>
        <v>1.4697603225768595E-2</v>
      </c>
      <c r="AQ23" s="1"/>
      <c r="AR23" s="1" t="s">
        <v>81</v>
      </c>
      <c r="AS23" s="1">
        <f>+SUM($E154:$E158)</f>
        <v>49</v>
      </c>
      <c r="AT23" s="1">
        <f>+SUM(AJ154:AJ158)</f>
        <v>18</v>
      </c>
      <c r="AU23" s="1">
        <f t="shared" si="391"/>
        <v>0.36734693877551022</v>
      </c>
      <c r="AV23" s="1">
        <f t="shared" si="447"/>
        <v>6.8868873533630998E-2</v>
      </c>
      <c r="AW23" s="1">
        <f t="shared" si="392"/>
        <v>1082</v>
      </c>
      <c r="AX23" s="1">
        <f t="shared" si="448"/>
        <v>397.46938775510205</v>
      </c>
      <c r="AY23" s="1">
        <f t="shared" si="393"/>
        <v>5552.6523132368311</v>
      </c>
      <c r="AZ23" s="1">
        <f t="shared" si="449"/>
        <v>18.250462107208872</v>
      </c>
      <c r="BA23" s="1"/>
      <c r="BB23" s="1"/>
      <c r="BC23" s="1"/>
      <c r="BD23" s="1"/>
      <c r="BE23">
        <f t="shared" si="3"/>
        <v>20798</v>
      </c>
      <c r="BF23">
        <f t="shared" si="4"/>
        <v>46.900000000000006</v>
      </c>
      <c r="BG23" s="1" t="s">
        <v>81</v>
      </c>
      <c r="BH23" s="1">
        <f>+SUM($E84:$E88)</f>
        <v>1082</v>
      </c>
      <c r="BI23" s="1">
        <f>+SUM(BE84:BE88)</f>
        <v>484</v>
      </c>
      <c r="BJ23" s="1">
        <f t="shared" si="394"/>
        <v>0.44731977818853974</v>
      </c>
      <c r="BK23" s="1">
        <f t="shared" si="450"/>
        <v>1.5115843319222702E-2</v>
      </c>
      <c r="BL23" s="1"/>
      <c r="BM23" s="1" t="s">
        <v>81</v>
      </c>
      <c r="BN23" s="1">
        <f>+SUM($E154:$E158)</f>
        <v>49</v>
      </c>
      <c r="BO23" s="1">
        <f>+SUM(BE154:BE158)</f>
        <v>21</v>
      </c>
      <c r="BP23" s="1">
        <f t="shared" si="395"/>
        <v>0.42857142857142855</v>
      </c>
      <c r="BQ23" s="1">
        <f t="shared" si="451"/>
        <v>7.0695951329341922E-2</v>
      </c>
      <c r="BR23" s="1">
        <f t="shared" si="396"/>
        <v>1082</v>
      </c>
      <c r="BS23" s="1">
        <f t="shared" si="452"/>
        <v>463.71428571428567</v>
      </c>
      <c r="BT23" s="1">
        <f t="shared" si="397"/>
        <v>5851.1820074968746</v>
      </c>
      <c r="BU23" s="1">
        <f t="shared" si="453"/>
        <v>21.918669131238449</v>
      </c>
      <c r="BV23" s="1"/>
      <c r="BW23" s="1"/>
      <c r="BX23" s="1"/>
      <c r="BY23" s="1"/>
      <c r="BZ23">
        <f t="shared" si="7"/>
        <v>15310</v>
      </c>
      <c r="CA23">
        <f t="shared" si="8"/>
        <v>34.5</v>
      </c>
      <c r="CB23" s="1" t="s">
        <v>81</v>
      </c>
      <c r="CC23" s="1">
        <f>+SUM($E84:$E88)</f>
        <v>1082</v>
      </c>
      <c r="CD23" s="1">
        <f>+SUM(BZ84:BZ88)</f>
        <v>325</v>
      </c>
      <c r="CE23" s="1">
        <f t="shared" si="398"/>
        <v>0.30036968576709799</v>
      </c>
      <c r="CF23" s="1">
        <f t="shared" si="454"/>
        <v>1.3936339870378164E-2</v>
      </c>
      <c r="CG23" s="1"/>
      <c r="CH23" s="1" t="s">
        <v>81</v>
      </c>
      <c r="CI23" s="1">
        <f>+SUM($E154:$E158)</f>
        <v>49</v>
      </c>
      <c r="CJ23" s="1">
        <f>+SUM(BZ154:BZ158)</f>
        <v>14</v>
      </c>
      <c r="CK23" s="1">
        <f t="shared" si="399"/>
        <v>0.2857142857142857</v>
      </c>
      <c r="CL23" s="1">
        <f t="shared" si="455"/>
        <v>6.4536278778946521E-2</v>
      </c>
      <c r="CM23" s="1">
        <f t="shared" si="400"/>
        <v>1082</v>
      </c>
      <c r="CN23" s="1">
        <f t="shared" si="456"/>
        <v>309.14285714285711</v>
      </c>
      <c r="CO23" s="1">
        <f t="shared" si="401"/>
        <v>4875.9850062473979</v>
      </c>
      <c r="CP23" s="1">
        <f t="shared" si="457"/>
        <v>14.718114602587802</v>
      </c>
      <c r="CQ23" s="1"/>
      <c r="CR23" s="1"/>
      <c r="CS23" s="1"/>
      <c r="CT23" s="1"/>
      <c r="CU23">
        <f t="shared" si="11"/>
        <v>10911</v>
      </c>
      <c r="CV23">
        <f t="shared" si="12"/>
        <v>24.6</v>
      </c>
      <c r="CW23" s="1" t="s">
        <v>81</v>
      </c>
      <c r="CX23" s="1">
        <f>+SUM($E84:$E88)</f>
        <v>1082</v>
      </c>
      <c r="CY23" s="1">
        <f>+SUM(CU84:CU88)</f>
        <v>306</v>
      </c>
      <c r="CZ23" s="1">
        <f t="shared" si="402"/>
        <v>0.28280961182994457</v>
      </c>
      <c r="DA23" s="1">
        <f t="shared" si="458"/>
        <v>1.3691489027823852E-2</v>
      </c>
      <c r="DB23" s="1"/>
      <c r="DC23" s="1" t="s">
        <v>81</v>
      </c>
      <c r="DD23" s="1">
        <f>+SUM($E154:$E158)</f>
        <v>49</v>
      </c>
      <c r="DE23" s="1">
        <f>+SUM(CU154:CU158)</f>
        <v>10</v>
      </c>
      <c r="DF23" s="1">
        <f t="shared" si="403"/>
        <v>0.20408163265306123</v>
      </c>
      <c r="DG23" s="1">
        <f t="shared" si="459"/>
        <v>5.757556168551458E-2</v>
      </c>
      <c r="DH23" s="1">
        <f t="shared" si="404"/>
        <v>1082</v>
      </c>
      <c r="DI23" s="1">
        <f t="shared" si="460"/>
        <v>220.81632653061226</v>
      </c>
      <c r="DJ23" s="1">
        <f t="shared" si="405"/>
        <v>3880.8860253805819</v>
      </c>
      <c r="DK23" s="1">
        <f t="shared" si="461"/>
        <v>13.857670979667285</v>
      </c>
      <c r="DL23" s="1"/>
      <c r="DM23" s="1"/>
      <c r="DN23" s="1"/>
      <c r="DO23" s="1"/>
      <c r="DP23">
        <f t="shared" si="15"/>
        <v>3596</v>
      </c>
      <c r="DQ23">
        <f t="shared" si="16"/>
        <v>8.1</v>
      </c>
      <c r="DR23" s="1" t="s">
        <v>81</v>
      </c>
      <c r="DS23" s="1">
        <f>+SUM($E84:$E88)</f>
        <v>1082</v>
      </c>
      <c r="DT23" s="1">
        <f>+SUM(DP84:DP88)</f>
        <v>94</v>
      </c>
      <c r="DU23" s="1">
        <f t="shared" si="406"/>
        <v>8.6876155268022184E-2</v>
      </c>
      <c r="DV23" s="1">
        <f t="shared" si="462"/>
        <v>8.5625182064039303E-3</v>
      </c>
      <c r="DW23" s="1"/>
      <c r="DX23" s="1" t="s">
        <v>81</v>
      </c>
      <c r="DY23" s="1">
        <f>+SUM($E154:$E158)</f>
        <v>49</v>
      </c>
      <c r="DZ23" s="1">
        <f>+SUM(DP154:DP158)</f>
        <v>4</v>
      </c>
      <c r="EA23" s="1">
        <f t="shared" si="407"/>
        <v>8.1632653061224483E-2</v>
      </c>
      <c r="EB23" s="1">
        <f t="shared" si="463"/>
        <v>3.9114891734690196E-2</v>
      </c>
      <c r="EC23" s="1">
        <f t="shared" si="408"/>
        <v>1082</v>
      </c>
      <c r="ED23" s="1">
        <f t="shared" si="464"/>
        <v>88.326530612244895</v>
      </c>
      <c r="EE23" s="1">
        <f t="shared" si="409"/>
        <v>1791.1781655602681</v>
      </c>
      <c r="EF23" s="1">
        <f t="shared" si="465"/>
        <v>4.2569316081330868</v>
      </c>
      <c r="EG23" s="1"/>
      <c r="EH23" s="1"/>
      <c r="EI23" s="1"/>
      <c r="EJ23" s="1"/>
      <c r="EK23">
        <f t="shared" si="19"/>
        <v>13071</v>
      </c>
      <c r="EL23">
        <f t="shared" si="20"/>
        <v>29.5</v>
      </c>
      <c r="EM23" s="1" t="s">
        <v>81</v>
      </c>
      <c r="EN23" s="1">
        <f>+SUM($E84:$E88)</f>
        <v>1082</v>
      </c>
      <c r="EO23" s="1">
        <f>+SUM(EK84:EK88)</f>
        <v>129</v>
      </c>
      <c r="EP23" s="1">
        <f t="shared" si="410"/>
        <v>0.11922365988909427</v>
      </c>
      <c r="EQ23" s="1">
        <f t="shared" si="466"/>
        <v>9.8514558262345793E-3</v>
      </c>
      <c r="ER23" s="1"/>
      <c r="ES23" s="1" t="s">
        <v>81</v>
      </c>
      <c r="ET23" s="1">
        <f>+SUM($E154:$E158)</f>
        <v>49</v>
      </c>
      <c r="EU23" s="1">
        <f>+SUM(EK154:EK158)</f>
        <v>11</v>
      </c>
      <c r="EV23" s="1">
        <f t="shared" si="411"/>
        <v>0.22448979591836735</v>
      </c>
      <c r="EW23" s="1">
        <f t="shared" si="467"/>
        <v>5.9606554811256186E-2</v>
      </c>
      <c r="EX23" s="1">
        <f t="shared" si="412"/>
        <v>1082</v>
      </c>
      <c r="EY23" s="1">
        <f t="shared" si="468"/>
        <v>242.89795918367346</v>
      </c>
      <c r="EZ23" s="1">
        <f t="shared" si="413"/>
        <v>4159.5137400232898</v>
      </c>
      <c r="FA23" s="1">
        <f t="shared" si="469"/>
        <v>5.8419593345656189</v>
      </c>
      <c r="FB23" s="1"/>
      <c r="FC23" s="1"/>
      <c r="FD23" s="1"/>
      <c r="FE23" s="1"/>
      <c r="FF23">
        <f t="shared" si="23"/>
        <v>22145</v>
      </c>
      <c r="FG23">
        <f t="shared" si="24"/>
        <v>49.900000000000006</v>
      </c>
      <c r="FH23" s="1" t="s">
        <v>81</v>
      </c>
      <c r="FI23" s="1">
        <f>+SUM($E84:$E88)</f>
        <v>1082</v>
      </c>
      <c r="FJ23" s="1">
        <f>+SUM(FF84:FF88)</f>
        <v>403</v>
      </c>
      <c r="FK23" s="1">
        <f t="shared" si="414"/>
        <v>0.37245841035120147</v>
      </c>
      <c r="FL23" s="1">
        <f t="shared" si="470"/>
        <v>1.4697603225768595E-2</v>
      </c>
      <c r="FM23" s="1"/>
      <c r="FN23" s="1" t="s">
        <v>81</v>
      </c>
      <c r="FO23" s="1">
        <f>+SUM($E154:$E158)</f>
        <v>49</v>
      </c>
      <c r="FP23" s="1">
        <f>+SUM(FF154:FF158)</f>
        <v>12</v>
      </c>
      <c r="FQ23" s="1">
        <f t="shared" si="415"/>
        <v>0.24489795918367346</v>
      </c>
      <c r="FR23" s="1">
        <f t="shared" si="471"/>
        <v>6.1432383398558242E-2</v>
      </c>
      <c r="FS23" s="1">
        <f t="shared" si="416"/>
        <v>1082</v>
      </c>
      <c r="FT23" s="1">
        <f t="shared" si="472"/>
        <v>264.9795918367347</v>
      </c>
      <c r="FU23" s="1">
        <f t="shared" si="417"/>
        <v>4418.239475048661</v>
      </c>
      <c r="FV23" s="1">
        <f t="shared" si="473"/>
        <v>18.250462107208872</v>
      </c>
      <c r="FW23" s="1"/>
      <c r="FX23" s="1"/>
      <c r="FY23" s="1"/>
      <c r="FZ23" s="1"/>
      <c r="GA23">
        <f t="shared" si="27"/>
        <v>6419</v>
      </c>
      <c r="GB23">
        <f t="shared" si="28"/>
        <v>14.5</v>
      </c>
      <c r="GC23" s="1" t="s">
        <v>81</v>
      </c>
      <c r="GD23" s="1">
        <f>+SUM($E84:$E88)</f>
        <v>1082</v>
      </c>
      <c r="GE23" s="1">
        <f>+SUM(GA84:GA88)</f>
        <v>64</v>
      </c>
      <c r="GF23" s="1">
        <f t="shared" si="418"/>
        <v>5.9149722735674676E-2</v>
      </c>
      <c r="GG23" s="1">
        <f t="shared" si="474"/>
        <v>7.1717143762310993E-3</v>
      </c>
      <c r="GH23" s="1"/>
      <c r="GI23" s="1" t="s">
        <v>81</v>
      </c>
      <c r="GJ23" s="1">
        <f>+SUM($E154:$E158)</f>
        <v>49</v>
      </c>
      <c r="GK23" s="1">
        <f>+SUM(GA154:GA158)</f>
        <v>6</v>
      </c>
      <c r="GL23" s="1">
        <f t="shared" si="419"/>
        <v>0.12244897959183673</v>
      </c>
      <c r="GM23" s="1">
        <f t="shared" si="475"/>
        <v>4.6829091557460671E-2</v>
      </c>
      <c r="GN23" s="1">
        <f t="shared" si="420"/>
        <v>1082</v>
      </c>
      <c r="GO23" s="1">
        <f t="shared" si="476"/>
        <v>132.48979591836735</v>
      </c>
      <c r="GP23" s="1">
        <f t="shared" si="421"/>
        <v>2567.3553706363841</v>
      </c>
      <c r="GQ23" s="1">
        <f t="shared" si="477"/>
        <v>2.898336414048059</v>
      </c>
      <c r="GR23" s="1"/>
      <c r="GS23" s="1"/>
      <c r="GT23" s="1"/>
      <c r="GU23" s="1"/>
      <c r="GV23">
        <f t="shared" si="31"/>
        <v>18090</v>
      </c>
      <c r="GW23">
        <f t="shared" si="32"/>
        <v>40.800000000000004</v>
      </c>
      <c r="GX23" s="1" t="s">
        <v>81</v>
      </c>
      <c r="GY23" s="1">
        <f>+SUM($E84:$E88)</f>
        <v>1082</v>
      </c>
      <c r="GZ23" s="1">
        <f>+SUM(GV84:GV88)</f>
        <v>345</v>
      </c>
      <c r="HA23" s="1">
        <f t="shared" si="422"/>
        <v>0.31885397412199629</v>
      </c>
      <c r="HB23" s="1">
        <f t="shared" si="478"/>
        <v>1.4167799439244337E-2</v>
      </c>
      <c r="HC23" s="1"/>
      <c r="HD23" s="1" t="s">
        <v>81</v>
      </c>
      <c r="HE23" s="1">
        <f>+SUM($E154:$E158)</f>
        <v>49</v>
      </c>
      <c r="HF23" s="1">
        <f>+SUM(GV154:GV158)</f>
        <v>15</v>
      </c>
      <c r="HG23" s="1">
        <f t="shared" si="423"/>
        <v>0.30612244897959184</v>
      </c>
      <c r="HH23" s="1">
        <f t="shared" si="479"/>
        <v>6.5840173706333618E-2</v>
      </c>
      <c r="HI23" s="1">
        <f t="shared" si="424"/>
        <v>1082</v>
      </c>
      <c r="HJ23" s="1">
        <f t="shared" si="480"/>
        <v>331.22448979591837</v>
      </c>
      <c r="HK23" s="1">
        <f t="shared" si="425"/>
        <v>5075.0048024207608</v>
      </c>
      <c r="HL23" s="1">
        <f t="shared" si="481"/>
        <v>15.623844731977819</v>
      </c>
      <c r="HM23" s="1"/>
      <c r="HN23" s="1"/>
      <c r="HO23" s="1"/>
      <c r="HP23" s="1"/>
      <c r="HQ23">
        <f t="shared" si="35"/>
        <v>16341</v>
      </c>
      <c r="HR23">
        <f t="shared" si="36"/>
        <v>36.800000000000004</v>
      </c>
      <c r="HS23" s="1" t="s">
        <v>81</v>
      </c>
      <c r="HT23" s="1">
        <f>+SUM($E84:$E88)</f>
        <v>1082</v>
      </c>
      <c r="HU23" s="1">
        <f>+SUM(HQ84:HQ88)</f>
        <v>312</v>
      </c>
      <c r="HV23" s="1">
        <f t="shared" si="426"/>
        <v>0.28835489833641403</v>
      </c>
      <c r="HW23" s="1">
        <f t="shared" si="482"/>
        <v>1.3771516552407884E-2</v>
      </c>
      <c r="HX23" s="1"/>
      <c r="HY23" s="1" t="s">
        <v>81</v>
      </c>
      <c r="HZ23" s="1">
        <f>+SUM($E154:$E158)</f>
        <v>49</v>
      </c>
      <c r="IA23" s="1">
        <f>+SUM(HQ154:HQ158)</f>
        <v>14</v>
      </c>
      <c r="IB23" s="1">
        <f t="shared" si="427"/>
        <v>0.2857142857142857</v>
      </c>
      <c r="IC23" s="1">
        <f t="shared" si="483"/>
        <v>6.4536278778946521E-2</v>
      </c>
      <c r="ID23" s="1">
        <f t="shared" si="428"/>
        <v>1082</v>
      </c>
      <c r="IE23" s="1">
        <f t="shared" si="484"/>
        <v>309.14285714285711</v>
      </c>
      <c r="IF23" s="1">
        <f t="shared" si="429"/>
        <v>4875.9850062473979</v>
      </c>
      <c r="IG23" s="1">
        <f t="shared" si="485"/>
        <v>14.129390018484287</v>
      </c>
      <c r="IH23" s="1"/>
      <c r="II23" s="1"/>
      <c r="IJ23" s="1"/>
      <c r="IK23" s="1"/>
      <c r="IL23">
        <f t="shared" si="39"/>
        <v>20064</v>
      </c>
      <c r="IM23">
        <f t="shared" si="40"/>
        <v>45.2</v>
      </c>
      <c r="IN23" s="1" t="s">
        <v>81</v>
      </c>
      <c r="IO23" s="1">
        <f>+SUM($E84:$E88)</f>
        <v>1082</v>
      </c>
      <c r="IP23" s="1">
        <f>+SUM(IL84:IL88)</f>
        <v>574</v>
      </c>
      <c r="IQ23" s="1">
        <f t="shared" si="430"/>
        <v>0.53049907578558231</v>
      </c>
      <c r="IR23" s="1">
        <f t="shared" si="486"/>
        <v>1.5172142435326734E-2</v>
      </c>
      <c r="IS23" s="1"/>
      <c r="IT23" s="1" t="s">
        <v>81</v>
      </c>
      <c r="IU23" s="1">
        <f>+SUM($E154:$E158)</f>
        <v>49</v>
      </c>
      <c r="IV23" s="1">
        <f>+SUM(IL154:IL158)</f>
        <v>29</v>
      </c>
      <c r="IW23" s="1">
        <f t="shared" si="431"/>
        <v>0.59183673469387754</v>
      </c>
      <c r="IX23" s="1">
        <f t="shared" si="487"/>
        <v>7.0213379468176643E-2</v>
      </c>
      <c r="IY23" s="1">
        <f t="shared" si="432"/>
        <v>1082</v>
      </c>
      <c r="IZ23" s="1">
        <f t="shared" si="488"/>
        <v>640.36734693877554</v>
      </c>
      <c r="JA23" s="1">
        <f t="shared" si="433"/>
        <v>5771.5740890275292</v>
      </c>
      <c r="JB23" s="1">
        <f t="shared" si="489"/>
        <v>25.994454713493532</v>
      </c>
      <c r="JC23" s="1"/>
      <c r="JD23" s="1"/>
      <c r="JE23" s="1"/>
      <c r="JF23" s="1"/>
      <c r="JG23">
        <f t="shared" si="43"/>
        <v>375</v>
      </c>
      <c r="JH23">
        <f t="shared" si="44"/>
        <v>0.9</v>
      </c>
      <c r="JI23" s="1" t="s">
        <v>81</v>
      </c>
      <c r="JJ23" s="1">
        <f>+SUM($E84:$E88)</f>
        <v>1082</v>
      </c>
      <c r="JK23" s="1">
        <f>+SUM(JG84:JG88)</f>
        <v>4</v>
      </c>
      <c r="JL23" s="1">
        <f t="shared" si="434"/>
        <v>3.6968576709796672E-3</v>
      </c>
      <c r="JM23" s="1">
        <f t="shared" si="490"/>
        <v>1.8450089827261771E-3</v>
      </c>
      <c r="JN23" s="1"/>
      <c r="JO23" s="1" t="s">
        <v>81</v>
      </c>
      <c r="JP23" s="1">
        <f>+SUM($E154:$E158)</f>
        <v>49</v>
      </c>
      <c r="JQ23" s="1">
        <f>+SUM(JG154:JG158)</f>
        <v>0</v>
      </c>
      <c r="JR23" s="1">
        <f t="shared" si="435"/>
        <v>0</v>
      </c>
      <c r="JS23" s="1">
        <f t="shared" si="491"/>
        <v>0</v>
      </c>
      <c r="JT23" s="1">
        <f t="shared" si="436"/>
        <v>1082</v>
      </c>
      <c r="JU23" s="1">
        <f t="shared" si="492"/>
        <v>0</v>
      </c>
      <c r="JV23" s="1">
        <f t="shared" si="437"/>
        <v>0</v>
      </c>
      <c r="JW23" s="1">
        <f t="shared" si="493"/>
        <v>0.18114602587800369</v>
      </c>
      <c r="JX23" s="1"/>
      <c r="JY23" s="1"/>
      <c r="JZ23" s="1"/>
      <c r="KA23" s="1"/>
      <c r="KB23">
        <f t="shared" si="47"/>
        <v>5488</v>
      </c>
      <c r="KC23">
        <f t="shared" si="48"/>
        <v>12.4</v>
      </c>
      <c r="KD23" s="1" t="s">
        <v>81</v>
      </c>
      <c r="KE23" s="1">
        <f>+SUM($E84:$E88)</f>
        <v>1082</v>
      </c>
      <c r="KF23" s="1">
        <f>+SUM(KB84:KB88)</f>
        <v>82</v>
      </c>
      <c r="KG23" s="1">
        <f t="shared" si="438"/>
        <v>7.5785582255083181E-2</v>
      </c>
      <c r="KH23" s="1">
        <f t="shared" si="494"/>
        <v>8.0457407577767797E-3</v>
      </c>
      <c r="KI23" s="1"/>
      <c r="KJ23" s="1" t="s">
        <v>81</v>
      </c>
      <c r="KK23" s="1">
        <f>+SUM($E154:$E158)</f>
        <v>49</v>
      </c>
      <c r="KL23" s="1">
        <f>+SUM(KB154:KB158)</f>
        <v>3</v>
      </c>
      <c r="KM23" s="1">
        <f t="shared" si="439"/>
        <v>6.1224489795918366E-2</v>
      </c>
      <c r="KN23" s="1">
        <f t="shared" si="495"/>
        <v>3.4248805027611462E-2</v>
      </c>
      <c r="KO23" s="1">
        <f t="shared" si="440"/>
        <v>1082</v>
      </c>
      <c r="KP23" s="1">
        <f t="shared" si="496"/>
        <v>66.244897959183675</v>
      </c>
      <c r="KQ23" s="1">
        <f t="shared" si="441"/>
        <v>1373.2365935962059</v>
      </c>
      <c r="KR23" s="1">
        <f t="shared" si="497"/>
        <v>3.7134935304990759</v>
      </c>
      <c r="KS23" s="1"/>
      <c r="KT23" s="1"/>
      <c r="KU23" s="1"/>
      <c r="KV23" s="1"/>
      <c r="KW23">
        <f t="shared" si="51"/>
        <v>7216</v>
      </c>
      <c r="KX23">
        <f t="shared" si="52"/>
        <v>16.3</v>
      </c>
      <c r="KY23" s="1" t="s">
        <v>81</v>
      </c>
      <c r="KZ23" s="1">
        <f>+SUM($E84:$E88)</f>
        <v>1082</v>
      </c>
      <c r="LA23" s="1">
        <f>+SUM(KW84:KW88)</f>
        <v>148</v>
      </c>
      <c r="LB23" s="1">
        <f t="shared" si="442"/>
        <v>0.1367837338262477</v>
      </c>
      <c r="LC23" s="1">
        <f t="shared" si="498"/>
        <v>1.0446321907379858E-2</v>
      </c>
      <c r="LD23" s="1"/>
      <c r="LE23" s="1" t="s">
        <v>81</v>
      </c>
      <c r="LF23" s="1">
        <f>+SUM($E154:$E158)</f>
        <v>49</v>
      </c>
      <c r="LG23" s="1">
        <f>+SUM(KW154:KW158)</f>
        <v>2</v>
      </c>
      <c r="LH23" s="1">
        <f t="shared" si="443"/>
        <v>4.0816326530612242E-2</v>
      </c>
      <c r="LI23" s="1">
        <f t="shared" si="499"/>
        <v>2.8266354853739527E-2</v>
      </c>
      <c r="LJ23" s="1">
        <f t="shared" si="444"/>
        <v>1082</v>
      </c>
      <c r="LK23" s="1">
        <f t="shared" si="500"/>
        <v>44.163265306122447</v>
      </c>
      <c r="LL23" s="1">
        <f t="shared" si="445"/>
        <v>935.39304201480672</v>
      </c>
      <c r="LM23" s="1">
        <f t="shared" si="501"/>
        <v>6.7024029574861377</v>
      </c>
      <c r="LN23" s="1"/>
      <c r="LO23" s="1"/>
      <c r="LP23" s="1"/>
      <c r="LQ23" s="1"/>
    </row>
    <row r="24" spans="1:329" x14ac:dyDescent="0.15">
      <c r="A24" s="51" t="s">
        <v>39</v>
      </c>
      <c r="B24" s="51" t="s">
        <v>40</v>
      </c>
      <c r="C24" s="51">
        <v>60</v>
      </c>
      <c r="D24" s="51" t="s">
        <v>41</v>
      </c>
      <c r="E24" s="52">
        <v>44450</v>
      </c>
      <c r="F24" s="52">
        <v>15908</v>
      </c>
      <c r="G24" s="51">
        <v>35.800000000000004</v>
      </c>
      <c r="H24" s="52">
        <v>25251</v>
      </c>
      <c r="I24" s="51">
        <v>56.900000000000006</v>
      </c>
      <c r="J24" s="52">
        <v>19277</v>
      </c>
      <c r="K24" s="51">
        <v>43.400000000000006</v>
      </c>
      <c r="L24" s="52">
        <v>13140</v>
      </c>
      <c r="M24" s="51">
        <v>29.6</v>
      </c>
      <c r="N24" s="52">
        <v>5581</v>
      </c>
      <c r="O24" s="51">
        <v>12.600000000000001</v>
      </c>
      <c r="P24" s="52">
        <v>14022</v>
      </c>
      <c r="Q24" s="51">
        <v>31.6</v>
      </c>
      <c r="R24" s="52">
        <v>23602</v>
      </c>
      <c r="S24" s="51">
        <v>53.1</v>
      </c>
      <c r="T24" s="52">
        <v>6161</v>
      </c>
      <c r="U24" s="51">
        <v>13.9</v>
      </c>
      <c r="V24" s="52">
        <v>26766</v>
      </c>
      <c r="W24" s="51">
        <v>60.300000000000004</v>
      </c>
      <c r="X24" s="52">
        <v>19740</v>
      </c>
      <c r="Y24" s="51">
        <v>44.5</v>
      </c>
      <c r="Z24" s="52">
        <v>24326</v>
      </c>
      <c r="AA24" s="51">
        <v>54.800000000000004</v>
      </c>
      <c r="AB24" s="52">
        <v>547</v>
      </c>
      <c r="AC24" s="51">
        <v>1.3</v>
      </c>
      <c r="AD24" s="52">
        <v>7318</v>
      </c>
      <c r="AE24" s="51">
        <v>16.5</v>
      </c>
      <c r="AF24" s="52">
        <v>9162</v>
      </c>
      <c r="AG24" s="51">
        <v>20.700000000000003</v>
      </c>
      <c r="AI24" s="43"/>
      <c r="AJ24">
        <f t="shared" si="0"/>
        <v>15908</v>
      </c>
      <c r="AK24">
        <f t="shared" si="1"/>
        <v>35.800000000000004</v>
      </c>
      <c r="AL24" s="1" t="s">
        <v>82</v>
      </c>
      <c r="AM24" s="1">
        <f>+SUM($E89:$E93)</f>
        <v>1735</v>
      </c>
      <c r="AN24" s="1">
        <f>+SUM(AJ89:AJ93)</f>
        <v>480</v>
      </c>
      <c r="AO24" s="1">
        <f t="shared" si="390"/>
        <v>0.27665706051873201</v>
      </c>
      <c r="AP24" s="1">
        <f t="shared" si="446"/>
        <v>1.073972751960273E-2</v>
      </c>
      <c r="AQ24" s="1"/>
      <c r="AR24" s="1" t="s">
        <v>82</v>
      </c>
      <c r="AS24" s="1">
        <f>+SUM($E159:$E163)</f>
        <v>42</v>
      </c>
      <c r="AT24" s="1">
        <f>+SUM(AJ159:AJ163)</f>
        <v>19</v>
      </c>
      <c r="AU24" s="1">
        <f t="shared" si="391"/>
        <v>0.45238095238095238</v>
      </c>
      <c r="AV24" s="1">
        <f t="shared" si="447"/>
        <v>7.6800983733756531E-2</v>
      </c>
      <c r="AW24" s="1">
        <f t="shared" si="392"/>
        <v>1735</v>
      </c>
      <c r="AX24" s="1">
        <f t="shared" si="448"/>
        <v>784.88095238095241</v>
      </c>
      <c r="AY24" s="1">
        <f t="shared" si="393"/>
        <v>17755.484356440993</v>
      </c>
      <c r="AZ24" s="1">
        <f t="shared" si="449"/>
        <v>11.619596541786745</v>
      </c>
      <c r="BA24" s="1"/>
      <c r="BB24" s="1"/>
      <c r="BC24" s="1"/>
      <c r="BD24" s="1"/>
      <c r="BE24">
        <f t="shared" si="3"/>
        <v>25251</v>
      </c>
      <c r="BF24">
        <f t="shared" si="4"/>
        <v>56.900000000000006</v>
      </c>
      <c r="BG24" s="1" t="s">
        <v>82</v>
      </c>
      <c r="BH24" s="1">
        <f>+SUM($E89:$E93)</f>
        <v>1735</v>
      </c>
      <c r="BI24" s="1">
        <f>+SUM(BE89:BE93)</f>
        <v>813</v>
      </c>
      <c r="BJ24" s="1">
        <f t="shared" si="394"/>
        <v>0.46858789625360231</v>
      </c>
      <c r="BK24" s="1">
        <f t="shared" si="450"/>
        <v>1.1980129555722172E-2</v>
      </c>
      <c r="BL24" s="1"/>
      <c r="BM24" s="1" t="s">
        <v>82</v>
      </c>
      <c r="BN24" s="1">
        <f>+SUM($E159:$E163)</f>
        <v>42</v>
      </c>
      <c r="BO24" s="1">
        <f>+SUM(BE159:BE163)</f>
        <v>21</v>
      </c>
      <c r="BP24" s="1">
        <f t="shared" si="395"/>
        <v>0.5</v>
      </c>
      <c r="BQ24" s="1">
        <f t="shared" si="451"/>
        <v>7.7151674981045956E-2</v>
      </c>
      <c r="BR24" s="1">
        <f t="shared" si="396"/>
        <v>1735</v>
      </c>
      <c r="BS24" s="1">
        <f t="shared" si="452"/>
        <v>867.5</v>
      </c>
      <c r="BT24" s="1">
        <f t="shared" si="397"/>
        <v>17918.005952380954</v>
      </c>
      <c r="BU24" s="1">
        <f t="shared" si="453"/>
        <v>19.680691642651297</v>
      </c>
      <c r="BV24" s="1"/>
      <c r="BW24" s="1"/>
      <c r="BX24" s="1"/>
      <c r="BY24" s="1"/>
      <c r="BZ24">
        <f t="shared" si="7"/>
        <v>19277</v>
      </c>
      <c r="CA24">
        <f t="shared" si="8"/>
        <v>43.400000000000006</v>
      </c>
      <c r="CB24" s="1" t="s">
        <v>82</v>
      </c>
      <c r="CC24" s="1">
        <f>+SUM($E89:$E93)</f>
        <v>1735</v>
      </c>
      <c r="CD24" s="1">
        <f>+SUM(BZ89:BZ93)</f>
        <v>600</v>
      </c>
      <c r="CE24" s="1">
        <f t="shared" si="398"/>
        <v>0.345821325648415</v>
      </c>
      <c r="CF24" s="1">
        <f t="shared" si="454"/>
        <v>1.1418901777119258E-2</v>
      </c>
      <c r="CG24" s="1"/>
      <c r="CH24" s="1" t="s">
        <v>82</v>
      </c>
      <c r="CI24" s="1">
        <f>+SUM($E159:$E163)</f>
        <v>42</v>
      </c>
      <c r="CJ24" s="1">
        <f>+SUM(BZ159:BZ163)</f>
        <v>13</v>
      </c>
      <c r="CK24" s="1">
        <f t="shared" si="399"/>
        <v>0.30952380952380953</v>
      </c>
      <c r="CL24" s="1">
        <f t="shared" si="455"/>
        <v>7.1334026620186508E-2</v>
      </c>
      <c r="CM24" s="1">
        <f t="shared" si="400"/>
        <v>1735</v>
      </c>
      <c r="CN24" s="1">
        <f t="shared" si="456"/>
        <v>537.02380952380952</v>
      </c>
      <c r="CO24" s="1">
        <f t="shared" si="401"/>
        <v>15317.660417341542</v>
      </c>
      <c r="CP24" s="1">
        <f t="shared" si="457"/>
        <v>14.52449567723343</v>
      </c>
      <c r="CQ24" s="1"/>
      <c r="CR24" s="1"/>
      <c r="CS24" s="1"/>
      <c r="CT24" s="1"/>
      <c r="CU24">
        <f t="shared" si="11"/>
        <v>13140</v>
      </c>
      <c r="CV24">
        <f t="shared" si="12"/>
        <v>29.6</v>
      </c>
      <c r="CW24" s="1" t="s">
        <v>82</v>
      </c>
      <c r="CX24" s="1">
        <f>+SUM($E89:$E93)</f>
        <v>1735</v>
      </c>
      <c r="CY24" s="1">
        <f>+SUM(CU89:CU93)</f>
        <v>427</v>
      </c>
      <c r="CZ24" s="1">
        <f t="shared" si="402"/>
        <v>0.24610951008645532</v>
      </c>
      <c r="DA24" s="1">
        <f t="shared" si="458"/>
        <v>1.0341144121771022E-2</v>
      </c>
      <c r="DB24" s="1"/>
      <c r="DC24" s="1" t="s">
        <v>82</v>
      </c>
      <c r="DD24" s="1">
        <f>+SUM($E159:$E163)</f>
        <v>42</v>
      </c>
      <c r="DE24" s="1">
        <f>+SUM(CU159:CU163)</f>
        <v>10</v>
      </c>
      <c r="DF24" s="1">
        <f t="shared" si="403"/>
        <v>0.23809523809523808</v>
      </c>
      <c r="DG24" s="1">
        <f t="shared" si="459"/>
        <v>6.5720529461176583E-2</v>
      </c>
      <c r="DH24" s="1">
        <f t="shared" si="404"/>
        <v>1735</v>
      </c>
      <c r="DI24" s="1">
        <f t="shared" si="460"/>
        <v>413.09523809523807</v>
      </c>
      <c r="DJ24" s="1">
        <f t="shared" si="405"/>
        <v>13001.72767519706</v>
      </c>
      <c r="DK24" s="1">
        <f t="shared" si="461"/>
        <v>10.336599423631123</v>
      </c>
      <c r="DL24" s="1"/>
      <c r="DM24" s="1"/>
      <c r="DN24" s="1"/>
      <c r="DO24" s="1"/>
      <c r="DP24">
        <f t="shared" si="15"/>
        <v>5581</v>
      </c>
      <c r="DQ24">
        <f t="shared" si="16"/>
        <v>12.600000000000001</v>
      </c>
      <c r="DR24" s="1" t="s">
        <v>82</v>
      </c>
      <c r="DS24" s="1">
        <f>+SUM($E89:$E93)</f>
        <v>1735</v>
      </c>
      <c r="DT24" s="1">
        <f>+SUM(DP89:DP93)</f>
        <v>152</v>
      </c>
      <c r="DU24" s="1">
        <f t="shared" si="406"/>
        <v>8.7608069164265126E-2</v>
      </c>
      <c r="DV24" s="1">
        <f t="shared" si="462"/>
        <v>6.7875498578613466E-3</v>
      </c>
      <c r="DW24" s="1"/>
      <c r="DX24" s="1" t="s">
        <v>82</v>
      </c>
      <c r="DY24" s="1">
        <f>+SUM($E159:$E163)</f>
        <v>42</v>
      </c>
      <c r="DZ24" s="1">
        <f>+SUM(DP159:DP163)</f>
        <v>4</v>
      </c>
      <c r="EA24" s="1">
        <f t="shared" si="407"/>
        <v>9.5238095238095233E-2</v>
      </c>
      <c r="EB24" s="1">
        <f t="shared" si="463"/>
        <v>4.5294749105301992E-2</v>
      </c>
      <c r="EC24" s="1">
        <f t="shared" si="408"/>
        <v>1735</v>
      </c>
      <c r="ED24" s="1">
        <f t="shared" si="464"/>
        <v>165.23809523809524</v>
      </c>
      <c r="EE24" s="1">
        <f t="shared" si="409"/>
        <v>6175.8206457186043</v>
      </c>
      <c r="EF24" s="1">
        <f t="shared" si="465"/>
        <v>3.6795389048991352</v>
      </c>
      <c r="EG24" s="1"/>
      <c r="EH24" s="1"/>
      <c r="EI24" s="1"/>
      <c r="EJ24" s="1"/>
      <c r="EK24">
        <f t="shared" si="19"/>
        <v>14022</v>
      </c>
      <c r="EL24">
        <f t="shared" si="20"/>
        <v>31.6</v>
      </c>
      <c r="EM24" s="1" t="s">
        <v>82</v>
      </c>
      <c r="EN24" s="1">
        <f>+SUM($E89:$E93)</f>
        <v>1735</v>
      </c>
      <c r="EO24" s="1">
        <f>+SUM(EK89:EK93)</f>
        <v>276</v>
      </c>
      <c r="EP24" s="1">
        <f t="shared" si="410"/>
        <v>0.15907780979827088</v>
      </c>
      <c r="EQ24" s="1">
        <f t="shared" si="466"/>
        <v>8.7807774145939512E-3</v>
      </c>
      <c r="ER24" s="1"/>
      <c r="ES24" s="1" t="s">
        <v>82</v>
      </c>
      <c r="ET24" s="1">
        <f>+SUM($E159:$E163)</f>
        <v>42</v>
      </c>
      <c r="EU24" s="1">
        <f>+SUM(EK159:EK163)</f>
        <v>15</v>
      </c>
      <c r="EV24" s="1">
        <f t="shared" si="411"/>
        <v>0.35714285714285715</v>
      </c>
      <c r="EW24" s="1">
        <f t="shared" si="467"/>
        <v>7.3935595643823668E-2</v>
      </c>
      <c r="EX24" s="1">
        <f t="shared" si="412"/>
        <v>1735</v>
      </c>
      <c r="EY24" s="1">
        <f t="shared" si="468"/>
        <v>619.64285714285711</v>
      </c>
      <c r="EZ24" s="1">
        <f t="shared" si="413"/>
        <v>16455.311588921286</v>
      </c>
      <c r="FA24" s="1">
        <f t="shared" si="469"/>
        <v>6.6812680115273766</v>
      </c>
      <c r="FB24" s="1"/>
      <c r="FC24" s="1"/>
      <c r="FD24" s="1"/>
      <c r="FE24" s="1"/>
      <c r="FF24">
        <f t="shared" si="23"/>
        <v>23602</v>
      </c>
      <c r="FG24">
        <f t="shared" si="24"/>
        <v>53.1</v>
      </c>
      <c r="FH24" s="1" t="s">
        <v>82</v>
      </c>
      <c r="FI24" s="1">
        <f>+SUM($E89:$E93)</f>
        <v>1735</v>
      </c>
      <c r="FJ24" s="1">
        <f>+SUM(FF89:FF93)</f>
        <v>854</v>
      </c>
      <c r="FK24" s="1">
        <f t="shared" si="414"/>
        <v>0.49221902017291064</v>
      </c>
      <c r="FL24" s="1">
        <f t="shared" si="470"/>
        <v>1.2002388243443785E-2</v>
      </c>
      <c r="FM24" s="1"/>
      <c r="FN24" s="1" t="s">
        <v>82</v>
      </c>
      <c r="FO24" s="1">
        <f>+SUM($E159:$E163)</f>
        <v>42</v>
      </c>
      <c r="FP24" s="1">
        <f>+SUM(FF159:FF163)</f>
        <v>10</v>
      </c>
      <c r="FQ24" s="1">
        <f t="shared" si="415"/>
        <v>0.23809523809523808</v>
      </c>
      <c r="FR24" s="1">
        <f t="shared" si="471"/>
        <v>6.5720529461176583E-2</v>
      </c>
      <c r="FS24" s="1">
        <f t="shared" si="416"/>
        <v>1735</v>
      </c>
      <c r="FT24" s="1">
        <f t="shared" si="472"/>
        <v>413.09523809523807</v>
      </c>
      <c r="FU24" s="1">
        <f t="shared" si="417"/>
        <v>13001.72767519706</v>
      </c>
      <c r="FV24" s="1">
        <f t="shared" si="473"/>
        <v>20.673198847262245</v>
      </c>
      <c r="FW24" s="1"/>
      <c r="FX24" s="1"/>
      <c r="FY24" s="1"/>
      <c r="FZ24" s="1"/>
      <c r="GA24">
        <f t="shared" si="27"/>
        <v>6161</v>
      </c>
      <c r="GB24">
        <f t="shared" si="28"/>
        <v>13.9</v>
      </c>
      <c r="GC24" s="1" t="s">
        <v>82</v>
      </c>
      <c r="GD24" s="1">
        <f>+SUM($E89:$E93)</f>
        <v>1735</v>
      </c>
      <c r="GE24" s="1">
        <f>+SUM(GA89:GA93)</f>
        <v>108</v>
      </c>
      <c r="GF24" s="1">
        <f t="shared" si="418"/>
        <v>6.22478386167147E-2</v>
      </c>
      <c r="GG24" s="1">
        <f t="shared" si="474"/>
        <v>5.8003798546119355E-3</v>
      </c>
      <c r="GH24" s="1"/>
      <c r="GI24" s="1" t="s">
        <v>82</v>
      </c>
      <c r="GJ24" s="1">
        <f>+SUM($E159:$E163)</f>
        <v>42</v>
      </c>
      <c r="GK24" s="1">
        <f>+SUM(GA159:GA163)</f>
        <v>10</v>
      </c>
      <c r="GL24" s="1">
        <f t="shared" si="419"/>
        <v>0.23809523809523808</v>
      </c>
      <c r="GM24" s="1">
        <f t="shared" si="475"/>
        <v>6.5720529461176583E-2</v>
      </c>
      <c r="GN24" s="1">
        <f t="shared" si="420"/>
        <v>1735</v>
      </c>
      <c r="GO24" s="1">
        <f t="shared" si="476"/>
        <v>413.09523809523807</v>
      </c>
      <c r="GP24" s="1">
        <f t="shared" si="421"/>
        <v>13001.72767519706</v>
      </c>
      <c r="GQ24" s="1">
        <f t="shared" si="477"/>
        <v>2.6144092219020174</v>
      </c>
      <c r="GR24" s="1"/>
      <c r="GS24" s="1"/>
      <c r="GT24" s="1"/>
      <c r="GU24" s="1"/>
      <c r="GV24">
        <f t="shared" si="31"/>
        <v>26766</v>
      </c>
      <c r="GW24">
        <f t="shared" si="32"/>
        <v>60.300000000000004</v>
      </c>
      <c r="GX24" s="1" t="s">
        <v>82</v>
      </c>
      <c r="GY24" s="1">
        <f>+SUM($E89:$E93)</f>
        <v>1735</v>
      </c>
      <c r="GZ24" s="1">
        <f>+SUM(GV89:GV93)</f>
        <v>685</v>
      </c>
      <c r="HA24" s="1">
        <f t="shared" si="422"/>
        <v>0.39481268011527376</v>
      </c>
      <c r="HB24" s="1">
        <f t="shared" si="478"/>
        <v>1.1735205972352013E-2</v>
      </c>
      <c r="HC24" s="1"/>
      <c r="HD24" s="1" t="s">
        <v>82</v>
      </c>
      <c r="HE24" s="1">
        <f>+SUM($E159:$E163)</f>
        <v>42</v>
      </c>
      <c r="HF24" s="1">
        <f>+SUM(GV159:GV163)</f>
        <v>13</v>
      </c>
      <c r="HG24" s="1">
        <f t="shared" si="423"/>
        <v>0.30952380952380953</v>
      </c>
      <c r="HH24" s="1">
        <f t="shared" si="479"/>
        <v>7.1334026620186508E-2</v>
      </c>
      <c r="HI24" s="1">
        <f t="shared" si="424"/>
        <v>1735</v>
      </c>
      <c r="HJ24" s="1">
        <f t="shared" si="480"/>
        <v>537.02380952380952</v>
      </c>
      <c r="HK24" s="1">
        <f t="shared" si="425"/>
        <v>15317.660417341542</v>
      </c>
      <c r="HL24" s="1">
        <f t="shared" si="481"/>
        <v>16.582132564841498</v>
      </c>
      <c r="HM24" s="1"/>
      <c r="HN24" s="1"/>
      <c r="HO24" s="1"/>
      <c r="HP24" s="1"/>
      <c r="HQ24">
        <f t="shared" si="35"/>
        <v>19740</v>
      </c>
      <c r="HR24">
        <f t="shared" si="36"/>
        <v>44.5</v>
      </c>
      <c r="HS24" s="1" t="s">
        <v>82</v>
      </c>
      <c r="HT24" s="1">
        <f>+SUM($E89:$E93)</f>
        <v>1735</v>
      </c>
      <c r="HU24" s="1">
        <f>+SUM(HQ89:HQ93)</f>
        <v>413</v>
      </c>
      <c r="HV24" s="1">
        <f t="shared" si="426"/>
        <v>0.23804034582132566</v>
      </c>
      <c r="HW24" s="1">
        <f t="shared" si="482"/>
        <v>1.0224487179704797E-2</v>
      </c>
      <c r="HX24" s="1"/>
      <c r="HY24" s="1" t="s">
        <v>82</v>
      </c>
      <c r="HZ24" s="1">
        <f>+SUM($E159:$E163)</f>
        <v>42</v>
      </c>
      <c r="IA24" s="1">
        <f>+SUM(HQ159:HQ163)</f>
        <v>10</v>
      </c>
      <c r="IB24" s="1">
        <f t="shared" si="427"/>
        <v>0.23809523809523808</v>
      </c>
      <c r="IC24" s="1">
        <f t="shared" si="483"/>
        <v>6.5720529461176583E-2</v>
      </c>
      <c r="ID24" s="1">
        <f t="shared" si="428"/>
        <v>1735</v>
      </c>
      <c r="IE24" s="1">
        <f t="shared" si="484"/>
        <v>413.09523809523807</v>
      </c>
      <c r="IF24" s="1">
        <f t="shared" si="429"/>
        <v>13001.72767519706</v>
      </c>
      <c r="IG24" s="1">
        <f t="shared" si="485"/>
        <v>9.9976945244956781</v>
      </c>
      <c r="IH24" s="1"/>
      <c r="II24" s="1"/>
      <c r="IJ24" s="1"/>
      <c r="IK24" s="1"/>
      <c r="IL24">
        <f t="shared" si="39"/>
        <v>24326</v>
      </c>
      <c r="IM24">
        <f t="shared" si="40"/>
        <v>54.800000000000004</v>
      </c>
      <c r="IN24" s="1" t="s">
        <v>82</v>
      </c>
      <c r="IO24" s="1">
        <f>+SUM($E89:$E93)</f>
        <v>1735</v>
      </c>
      <c r="IP24" s="1">
        <f>+SUM(IL89:IL93)</f>
        <v>965</v>
      </c>
      <c r="IQ24" s="1">
        <f t="shared" si="430"/>
        <v>0.55619596541786742</v>
      </c>
      <c r="IR24" s="1">
        <f t="shared" si="486"/>
        <v>1.1927784952522969E-2</v>
      </c>
      <c r="IS24" s="1"/>
      <c r="IT24" s="1" t="s">
        <v>82</v>
      </c>
      <c r="IU24" s="1">
        <f>+SUM($E159:$E163)</f>
        <v>42</v>
      </c>
      <c r="IV24" s="1">
        <f>+SUM(IL159:IL163)</f>
        <v>25</v>
      </c>
      <c r="IW24" s="1">
        <f t="shared" si="431"/>
        <v>0.59523809523809523</v>
      </c>
      <c r="IX24" s="1">
        <f t="shared" si="487"/>
        <v>7.5739167890518072E-2</v>
      </c>
      <c r="IY24" s="1">
        <f t="shared" si="432"/>
        <v>1735</v>
      </c>
      <c r="IZ24" s="1">
        <f t="shared" si="488"/>
        <v>1032.7380952380952</v>
      </c>
      <c r="JA24" s="1">
        <f t="shared" si="433"/>
        <v>17267.919568621102</v>
      </c>
      <c r="JB24" s="1">
        <f t="shared" si="489"/>
        <v>23.360230547550433</v>
      </c>
      <c r="JC24" s="1"/>
      <c r="JD24" s="1"/>
      <c r="JE24" s="1"/>
      <c r="JF24" s="1"/>
      <c r="JG24">
        <f t="shared" si="43"/>
        <v>547</v>
      </c>
      <c r="JH24">
        <f t="shared" si="44"/>
        <v>1.3</v>
      </c>
      <c r="JI24" s="1" t="s">
        <v>82</v>
      </c>
      <c r="JJ24" s="1">
        <f>+SUM($E89:$E93)</f>
        <v>1735</v>
      </c>
      <c r="JK24" s="1">
        <f>+SUM(JG89:JG93)</f>
        <v>5</v>
      </c>
      <c r="JL24" s="1">
        <f t="shared" si="434"/>
        <v>2.881844380403458E-3</v>
      </c>
      <c r="JM24" s="1">
        <f t="shared" si="490"/>
        <v>1.2869415866603455E-3</v>
      </c>
      <c r="JN24" s="1"/>
      <c r="JO24" s="1" t="s">
        <v>82</v>
      </c>
      <c r="JP24" s="1">
        <f>+SUM($E159:$E163)</f>
        <v>42</v>
      </c>
      <c r="JQ24" s="1">
        <f>+SUM(JG159:JG163)</f>
        <v>1</v>
      </c>
      <c r="JR24" s="1">
        <f t="shared" si="435"/>
        <v>2.3809523809523808E-2</v>
      </c>
      <c r="JS24" s="1">
        <f t="shared" si="491"/>
        <v>2.3524369525222705E-2</v>
      </c>
      <c r="JT24" s="1">
        <f t="shared" si="436"/>
        <v>1735</v>
      </c>
      <c r="JU24" s="1">
        <f t="shared" si="492"/>
        <v>41.30952380952381</v>
      </c>
      <c r="JV24" s="1">
        <f t="shared" si="437"/>
        <v>1665.846358384623</v>
      </c>
      <c r="JW24" s="1">
        <f t="shared" si="493"/>
        <v>0.12103746397694523</v>
      </c>
      <c r="JX24" s="1"/>
      <c r="JY24" s="1"/>
      <c r="JZ24" s="1"/>
      <c r="KA24" s="1"/>
      <c r="KB24">
        <f t="shared" si="47"/>
        <v>7318</v>
      </c>
      <c r="KC24">
        <f t="shared" si="48"/>
        <v>16.5</v>
      </c>
      <c r="KD24" s="1" t="s">
        <v>82</v>
      </c>
      <c r="KE24" s="1">
        <f>+SUM($E89:$E93)</f>
        <v>1735</v>
      </c>
      <c r="KF24" s="1">
        <f>+SUM(KB89:KB93)</f>
        <v>162</v>
      </c>
      <c r="KG24" s="1">
        <f t="shared" si="438"/>
        <v>9.3371757925072046E-2</v>
      </c>
      <c r="KH24" s="1">
        <f t="shared" si="494"/>
        <v>6.9851003531478965E-3</v>
      </c>
      <c r="KI24" s="1"/>
      <c r="KJ24" s="1" t="s">
        <v>82</v>
      </c>
      <c r="KK24" s="1">
        <f>+SUM($E159:$E163)</f>
        <v>42</v>
      </c>
      <c r="KL24" s="1">
        <f>+SUM(KB159:KB163)</f>
        <v>0</v>
      </c>
      <c r="KM24" s="1">
        <f t="shared" si="439"/>
        <v>0</v>
      </c>
      <c r="KN24" s="1">
        <f t="shared" si="495"/>
        <v>0</v>
      </c>
      <c r="KO24" s="1">
        <f t="shared" si="440"/>
        <v>1735</v>
      </c>
      <c r="KP24" s="1">
        <f t="shared" si="496"/>
        <v>0</v>
      </c>
      <c r="KQ24" s="1">
        <f t="shared" si="441"/>
        <v>0</v>
      </c>
      <c r="KR24" s="1">
        <f t="shared" si="497"/>
        <v>3.9216138328530259</v>
      </c>
      <c r="KS24" s="1"/>
      <c r="KT24" s="1"/>
      <c r="KU24" s="1"/>
      <c r="KV24" s="1"/>
      <c r="KW24">
        <f t="shared" si="51"/>
        <v>9162</v>
      </c>
      <c r="KX24">
        <f t="shared" si="52"/>
        <v>20.700000000000003</v>
      </c>
      <c r="KY24" s="1" t="s">
        <v>82</v>
      </c>
      <c r="KZ24" s="1">
        <f>+SUM($E89:$E93)</f>
        <v>1735</v>
      </c>
      <c r="LA24" s="1">
        <f>+SUM(KW89:KW93)</f>
        <v>285</v>
      </c>
      <c r="LB24" s="1">
        <f t="shared" si="442"/>
        <v>0.16426512968299711</v>
      </c>
      <c r="LC24" s="1">
        <f t="shared" si="498"/>
        <v>8.8952306248513933E-3</v>
      </c>
      <c r="LD24" s="1"/>
      <c r="LE24" s="1" t="s">
        <v>82</v>
      </c>
      <c r="LF24" s="1">
        <f>+SUM($E159:$E163)</f>
        <v>42</v>
      </c>
      <c r="LG24" s="1">
        <f>+SUM(KW159:KW163)</f>
        <v>1</v>
      </c>
      <c r="LH24" s="1">
        <f t="shared" si="443"/>
        <v>2.3809523809523808E-2</v>
      </c>
      <c r="LI24" s="1">
        <f t="shared" si="499"/>
        <v>2.3524369525222705E-2</v>
      </c>
      <c r="LJ24" s="1">
        <f t="shared" si="444"/>
        <v>1735</v>
      </c>
      <c r="LK24" s="1">
        <f t="shared" si="500"/>
        <v>41.30952380952381</v>
      </c>
      <c r="LL24" s="1">
        <f t="shared" si="445"/>
        <v>1665.846358384623</v>
      </c>
      <c r="LM24" s="1">
        <f t="shared" si="501"/>
        <v>6.8991354466858787</v>
      </c>
      <c r="LN24" s="1"/>
      <c r="LO24" s="1"/>
      <c r="LP24" s="1"/>
      <c r="LQ24" s="1"/>
    </row>
    <row r="25" spans="1:329" x14ac:dyDescent="0.15">
      <c r="A25" s="51" t="s">
        <v>39</v>
      </c>
      <c r="B25" s="51" t="s">
        <v>40</v>
      </c>
      <c r="C25" s="51">
        <v>61</v>
      </c>
      <c r="D25" s="51" t="s">
        <v>41</v>
      </c>
      <c r="E25" s="52">
        <v>64633</v>
      </c>
      <c r="F25" s="52">
        <v>20556</v>
      </c>
      <c r="G25" s="51">
        <v>31.900000000000002</v>
      </c>
      <c r="H25" s="52">
        <v>37256</v>
      </c>
      <c r="I25" s="51">
        <v>57.7</v>
      </c>
      <c r="J25" s="52">
        <v>19235</v>
      </c>
      <c r="K25" s="51">
        <v>29.8</v>
      </c>
      <c r="L25" s="52">
        <v>16898</v>
      </c>
      <c r="M25" s="51">
        <v>26.200000000000003</v>
      </c>
      <c r="N25" s="52">
        <v>5156</v>
      </c>
      <c r="O25" s="51">
        <v>8</v>
      </c>
      <c r="P25" s="52">
        <v>16082</v>
      </c>
      <c r="Q25" s="51">
        <v>24.900000000000002</v>
      </c>
      <c r="R25" s="52">
        <v>37096</v>
      </c>
      <c r="S25" s="51">
        <v>57.400000000000006</v>
      </c>
      <c r="T25" s="52">
        <v>8596</v>
      </c>
      <c r="U25" s="51">
        <v>13.3</v>
      </c>
      <c r="V25" s="52">
        <v>31129</v>
      </c>
      <c r="W25" s="51">
        <v>48.2</v>
      </c>
      <c r="X25" s="52">
        <v>17427</v>
      </c>
      <c r="Y25" s="51">
        <v>27</v>
      </c>
      <c r="Z25" s="52">
        <v>38773</v>
      </c>
      <c r="AA25" s="51">
        <v>60</v>
      </c>
      <c r="AB25" s="52">
        <v>726</v>
      </c>
      <c r="AC25" s="51">
        <v>1.2000000000000002</v>
      </c>
      <c r="AD25" s="52">
        <v>9290</v>
      </c>
      <c r="AE25" s="51">
        <v>14.4</v>
      </c>
      <c r="AF25" s="52">
        <v>11077</v>
      </c>
      <c r="AG25" s="51">
        <v>17.2</v>
      </c>
      <c r="AI25" s="43"/>
      <c r="AJ25">
        <f t="shared" si="0"/>
        <v>20556</v>
      </c>
      <c r="AK25">
        <f t="shared" si="1"/>
        <v>31.900000000000002</v>
      </c>
      <c r="AL25" s="1" t="s">
        <v>83</v>
      </c>
      <c r="AM25" s="1">
        <f>+SUM($E94:$E98)</f>
        <v>4479</v>
      </c>
      <c r="AN25" s="1">
        <f>+SUM(AJ94:AJ98)</f>
        <v>1154</v>
      </c>
      <c r="AO25" s="1">
        <f t="shared" si="390"/>
        <v>0.25764679615985708</v>
      </c>
      <c r="AP25" s="1">
        <f t="shared" si="446"/>
        <v>6.5347222858756944E-3</v>
      </c>
      <c r="AQ25" s="1"/>
      <c r="AR25" s="1" t="s">
        <v>83</v>
      </c>
      <c r="AS25" s="1">
        <f>+SUM($E164:$E168)</f>
        <v>182</v>
      </c>
      <c r="AT25" s="1">
        <f>+SUM(AJ164:AJ168)</f>
        <v>49</v>
      </c>
      <c r="AU25" s="1">
        <f t="shared" si="391"/>
        <v>0.26923076923076922</v>
      </c>
      <c r="AV25" s="1">
        <f t="shared" si="447"/>
        <v>3.2878862087119626E-2</v>
      </c>
      <c r="AW25" s="1">
        <f t="shared" si="392"/>
        <v>4479</v>
      </c>
      <c r="AX25" s="1">
        <f t="shared" si="448"/>
        <v>1205.8846153846152</v>
      </c>
      <c r="AY25" s="1">
        <f t="shared" si="393"/>
        <v>21686.810366408732</v>
      </c>
      <c r="AZ25" s="1">
        <f t="shared" si="449"/>
        <v>46.891716901093986</v>
      </c>
      <c r="BA25" s="1"/>
      <c r="BB25" s="1"/>
      <c r="BC25" s="1"/>
      <c r="BD25" s="1"/>
      <c r="BE25">
        <f t="shared" si="3"/>
        <v>37256</v>
      </c>
      <c r="BF25">
        <f t="shared" si="4"/>
        <v>57.7</v>
      </c>
      <c r="BG25" s="1" t="s">
        <v>83</v>
      </c>
      <c r="BH25" s="1">
        <f>+SUM($E94:$E98)</f>
        <v>4479</v>
      </c>
      <c r="BI25" s="1">
        <f>+SUM(BE94:BE98)</f>
        <v>2274</v>
      </c>
      <c r="BJ25" s="1">
        <f t="shared" si="394"/>
        <v>0.50770261219022106</v>
      </c>
      <c r="BK25" s="1">
        <f t="shared" si="450"/>
        <v>7.4701261067820863E-3</v>
      </c>
      <c r="BL25" s="1"/>
      <c r="BM25" s="1" t="s">
        <v>83</v>
      </c>
      <c r="BN25" s="1">
        <f>+SUM($E164:$E168)</f>
        <v>182</v>
      </c>
      <c r="BO25" s="1">
        <f>+SUM(BE164:BE168)</f>
        <v>89</v>
      </c>
      <c r="BP25" s="1">
        <f t="shared" si="395"/>
        <v>0.48901098901098899</v>
      </c>
      <c r="BQ25" s="1">
        <f t="shared" si="451"/>
        <v>3.7053513546491355E-2</v>
      </c>
      <c r="BR25" s="1">
        <f t="shared" si="396"/>
        <v>4479</v>
      </c>
      <c r="BS25" s="1">
        <f t="shared" si="452"/>
        <v>2190.2802197802198</v>
      </c>
      <c r="BT25" s="1">
        <f t="shared" si="397"/>
        <v>27543.613534258875</v>
      </c>
      <c r="BU25" s="1">
        <f t="shared" si="453"/>
        <v>92.401875418620236</v>
      </c>
      <c r="BV25" s="1"/>
      <c r="BW25" s="1"/>
      <c r="BX25" s="1"/>
      <c r="BY25" s="1"/>
      <c r="BZ25">
        <f t="shared" si="7"/>
        <v>19235</v>
      </c>
      <c r="CA25">
        <f t="shared" si="8"/>
        <v>29.8</v>
      </c>
      <c r="CB25" s="1" t="s">
        <v>83</v>
      </c>
      <c r="CC25" s="1">
        <f>+SUM($E94:$E98)</f>
        <v>4479</v>
      </c>
      <c r="CD25" s="1">
        <f>+SUM(BZ94:BZ98)</f>
        <v>1331</v>
      </c>
      <c r="CE25" s="1">
        <f t="shared" si="398"/>
        <v>0.29716454565751282</v>
      </c>
      <c r="CF25" s="1">
        <f t="shared" si="454"/>
        <v>6.8286490916894937E-3</v>
      </c>
      <c r="CG25" s="1"/>
      <c r="CH25" s="1" t="s">
        <v>83</v>
      </c>
      <c r="CI25" s="1">
        <f>+SUM($E164:$E168)</f>
        <v>182</v>
      </c>
      <c r="CJ25" s="1">
        <f>+SUM(BZ164:BZ168)</f>
        <v>39</v>
      </c>
      <c r="CK25" s="1">
        <f t="shared" si="399"/>
        <v>0.21428571428571427</v>
      </c>
      <c r="CL25" s="1">
        <f t="shared" si="455"/>
        <v>3.0415379544737147E-2</v>
      </c>
      <c r="CM25" s="1">
        <f t="shared" si="400"/>
        <v>4479</v>
      </c>
      <c r="CN25" s="1">
        <f t="shared" si="456"/>
        <v>959.78571428571422</v>
      </c>
      <c r="CO25" s="1">
        <f t="shared" si="401"/>
        <v>18558.745038125136</v>
      </c>
      <c r="CP25" s="1">
        <f t="shared" si="457"/>
        <v>54.083947309667337</v>
      </c>
      <c r="CQ25" s="1"/>
      <c r="CR25" s="1"/>
      <c r="CS25" s="1"/>
      <c r="CT25" s="1"/>
      <c r="CU25">
        <f t="shared" si="11"/>
        <v>16898</v>
      </c>
      <c r="CV25">
        <f t="shared" si="12"/>
        <v>26.200000000000003</v>
      </c>
      <c r="CW25" s="1" t="s">
        <v>83</v>
      </c>
      <c r="CX25" s="1">
        <f>+SUM($E94:$E98)</f>
        <v>4479</v>
      </c>
      <c r="CY25" s="1">
        <f>+SUM(CU94:CU98)</f>
        <v>913</v>
      </c>
      <c r="CZ25" s="1">
        <f t="shared" si="402"/>
        <v>0.20384014288903773</v>
      </c>
      <c r="DA25" s="1">
        <f t="shared" si="458"/>
        <v>6.0194174719402117E-3</v>
      </c>
      <c r="DB25" s="1"/>
      <c r="DC25" s="1" t="s">
        <v>83</v>
      </c>
      <c r="DD25" s="1">
        <f>+SUM($E164:$E168)</f>
        <v>182</v>
      </c>
      <c r="DE25" s="1">
        <f>+SUM(CU164:CU168)</f>
        <v>47</v>
      </c>
      <c r="DF25" s="1">
        <f t="shared" si="403"/>
        <v>0.25824175824175827</v>
      </c>
      <c r="DG25" s="1">
        <f t="shared" si="459"/>
        <v>3.2442083013126156E-2</v>
      </c>
      <c r="DH25" s="1">
        <f t="shared" si="404"/>
        <v>4479</v>
      </c>
      <c r="DI25" s="1">
        <f t="shared" si="460"/>
        <v>1156.6648351648353</v>
      </c>
      <c r="DJ25" s="1">
        <f t="shared" si="405"/>
        <v>21114.440965914291</v>
      </c>
      <c r="DK25" s="1">
        <f t="shared" si="461"/>
        <v>37.098906005804871</v>
      </c>
      <c r="DL25" s="1"/>
      <c r="DM25" s="1"/>
      <c r="DN25" s="1"/>
      <c r="DO25" s="1"/>
      <c r="DP25">
        <f t="shared" si="15"/>
        <v>5156</v>
      </c>
      <c r="DQ25">
        <f t="shared" si="16"/>
        <v>8</v>
      </c>
      <c r="DR25" s="1" t="s">
        <v>83</v>
      </c>
      <c r="DS25" s="1">
        <f>+SUM($E94:$E98)</f>
        <v>4479</v>
      </c>
      <c r="DT25" s="1">
        <f>+SUM(DP94:DP98)</f>
        <v>374</v>
      </c>
      <c r="DU25" s="1">
        <f t="shared" si="406"/>
        <v>8.3500781424425088E-2</v>
      </c>
      <c r="DV25" s="1">
        <f t="shared" si="462"/>
        <v>4.1335270894403472E-3</v>
      </c>
      <c r="DW25" s="1"/>
      <c r="DX25" s="1" t="s">
        <v>83</v>
      </c>
      <c r="DY25" s="1">
        <f>+SUM($E164:$E168)</f>
        <v>182</v>
      </c>
      <c r="DZ25" s="1">
        <f>+SUM(DP164:DP168)</f>
        <v>5</v>
      </c>
      <c r="EA25" s="1">
        <f t="shared" si="407"/>
        <v>2.7472527472527472E-2</v>
      </c>
      <c r="EB25" s="1">
        <f t="shared" si="463"/>
        <v>1.2116147545983285E-2</v>
      </c>
      <c r="EC25" s="1">
        <f t="shared" si="408"/>
        <v>4479</v>
      </c>
      <c r="ED25" s="1">
        <f t="shared" si="464"/>
        <v>123.04945054945054</v>
      </c>
      <c r="EE25" s="1">
        <f t="shared" si="409"/>
        <v>2945.0402292882818</v>
      </c>
      <c r="EF25" s="1">
        <f t="shared" si="465"/>
        <v>15.197142219245366</v>
      </c>
      <c r="EG25" s="1"/>
      <c r="EH25" s="1"/>
      <c r="EI25" s="1"/>
      <c r="EJ25" s="1"/>
      <c r="EK25">
        <f t="shared" si="19"/>
        <v>16082</v>
      </c>
      <c r="EL25">
        <f t="shared" si="20"/>
        <v>24.900000000000002</v>
      </c>
      <c r="EM25" s="1" t="s">
        <v>83</v>
      </c>
      <c r="EN25" s="1">
        <f>+SUM($E94:$E98)</f>
        <v>4479</v>
      </c>
      <c r="EO25" s="1">
        <f>+SUM(EK94:EK98)</f>
        <v>934</v>
      </c>
      <c r="EP25" s="1">
        <f t="shared" si="410"/>
        <v>0.20852868943960706</v>
      </c>
      <c r="EQ25" s="1">
        <f t="shared" si="466"/>
        <v>6.0702973352898607E-3</v>
      </c>
      <c r="ER25" s="1"/>
      <c r="ES25" s="1" t="s">
        <v>83</v>
      </c>
      <c r="ET25" s="1">
        <f>+SUM($E164:$E168)</f>
        <v>182</v>
      </c>
      <c r="EU25" s="1">
        <f>+SUM(EK164:EK168)</f>
        <v>57</v>
      </c>
      <c r="EV25" s="1">
        <f t="shared" si="411"/>
        <v>0.31318681318681318</v>
      </c>
      <c r="EW25" s="1">
        <f t="shared" si="467"/>
        <v>3.4378375617090867E-2</v>
      </c>
      <c r="EX25" s="1">
        <f t="shared" si="412"/>
        <v>4479</v>
      </c>
      <c r="EY25" s="1">
        <f t="shared" si="468"/>
        <v>1402.7637362637363</v>
      </c>
      <c r="EZ25" s="1">
        <f t="shared" si="413"/>
        <v>23710.069642575156</v>
      </c>
      <c r="FA25" s="1">
        <f t="shared" si="469"/>
        <v>37.952221478008482</v>
      </c>
      <c r="FB25" s="1"/>
      <c r="FC25" s="1"/>
      <c r="FD25" s="1"/>
      <c r="FE25" s="1"/>
      <c r="FF25">
        <f t="shared" si="23"/>
        <v>37096</v>
      </c>
      <c r="FG25">
        <f t="shared" si="24"/>
        <v>57.400000000000006</v>
      </c>
      <c r="FH25" s="1" t="s">
        <v>83</v>
      </c>
      <c r="FI25" s="1">
        <f>+SUM($E94:$E98)</f>
        <v>4479</v>
      </c>
      <c r="FJ25" s="1">
        <f>+SUM(FF94:FF98)</f>
        <v>2326</v>
      </c>
      <c r="FK25" s="1">
        <f t="shared" si="414"/>
        <v>0.51931234650591651</v>
      </c>
      <c r="FL25" s="1">
        <f t="shared" si="470"/>
        <v>7.4654377149071848E-3</v>
      </c>
      <c r="FM25" s="1"/>
      <c r="FN25" s="1" t="s">
        <v>83</v>
      </c>
      <c r="FO25" s="1">
        <f>+SUM($E164:$E168)</f>
        <v>182</v>
      </c>
      <c r="FP25" s="1">
        <f>+SUM(FF164:FF168)</f>
        <v>51</v>
      </c>
      <c r="FQ25" s="1">
        <f t="shared" si="415"/>
        <v>0.28021978021978022</v>
      </c>
      <c r="FR25" s="1">
        <f t="shared" si="471"/>
        <v>3.3289989172187881E-2</v>
      </c>
      <c r="FS25" s="1">
        <f t="shared" si="416"/>
        <v>4479</v>
      </c>
      <c r="FT25" s="1">
        <f t="shared" si="472"/>
        <v>1255.1043956043957</v>
      </c>
      <c r="FU25" s="1">
        <f t="shared" si="417"/>
        <v>22232.557934322049</v>
      </c>
      <c r="FV25" s="1">
        <f t="shared" si="473"/>
        <v>94.514847064076804</v>
      </c>
      <c r="FW25" s="1"/>
      <c r="FX25" s="1"/>
      <c r="FY25" s="1"/>
      <c r="FZ25" s="1"/>
      <c r="GA25">
        <f t="shared" si="27"/>
        <v>8596</v>
      </c>
      <c r="GB25">
        <f t="shared" si="28"/>
        <v>13.3</v>
      </c>
      <c r="GC25" s="1" t="s">
        <v>83</v>
      </c>
      <c r="GD25" s="1">
        <f>+SUM($E94:$E98)</f>
        <v>4479</v>
      </c>
      <c r="GE25" s="1">
        <f>+SUM(GA94:GA98)</f>
        <v>318</v>
      </c>
      <c r="GF25" s="1">
        <f t="shared" si="418"/>
        <v>7.0997990622906904E-2</v>
      </c>
      <c r="GG25" s="1">
        <f t="shared" si="474"/>
        <v>3.8374331614608919E-3</v>
      </c>
      <c r="GH25" s="1"/>
      <c r="GI25" s="1" t="s">
        <v>83</v>
      </c>
      <c r="GJ25" s="1">
        <f>+SUM($E164:$E168)</f>
        <v>182</v>
      </c>
      <c r="GK25" s="1">
        <f>+SUM(GA164:GA168)</f>
        <v>24</v>
      </c>
      <c r="GL25" s="1">
        <f t="shared" si="419"/>
        <v>0.13186813186813187</v>
      </c>
      <c r="GM25" s="1">
        <f t="shared" si="475"/>
        <v>2.5079974024398634E-2</v>
      </c>
      <c r="GN25" s="1">
        <f t="shared" si="420"/>
        <v>4479</v>
      </c>
      <c r="GO25" s="1">
        <f t="shared" si="476"/>
        <v>590.63736263736268</v>
      </c>
      <c r="GP25" s="1">
        <f t="shared" si="421"/>
        <v>12618.748643458943</v>
      </c>
      <c r="GQ25" s="1">
        <f t="shared" si="477"/>
        <v>12.921634293369056</v>
      </c>
      <c r="GR25" s="1"/>
      <c r="GS25" s="1"/>
      <c r="GT25" s="1"/>
      <c r="GU25" s="1"/>
      <c r="GV25">
        <f t="shared" si="31"/>
        <v>31129</v>
      </c>
      <c r="GW25">
        <f t="shared" si="32"/>
        <v>48.2</v>
      </c>
      <c r="GX25" s="1" t="s">
        <v>83</v>
      </c>
      <c r="GY25" s="1">
        <f>+SUM($E94:$E98)</f>
        <v>4479</v>
      </c>
      <c r="GZ25" s="1">
        <f>+SUM(GV94:GV98)</f>
        <v>2067</v>
      </c>
      <c r="HA25" s="1">
        <f t="shared" si="422"/>
        <v>0.46148693904889482</v>
      </c>
      <c r="HB25" s="1">
        <f t="shared" si="478"/>
        <v>7.4488168554871833E-3</v>
      </c>
      <c r="HC25" s="1"/>
      <c r="HD25" s="1" t="s">
        <v>83</v>
      </c>
      <c r="HE25" s="1">
        <f>+SUM($E164:$E168)</f>
        <v>182</v>
      </c>
      <c r="HF25" s="1">
        <f>+SUM(GV164:GV168)</f>
        <v>78</v>
      </c>
      <c r="HG25" s="1">
        <f t="shared" si="423"/>
        <v>0.42857142857142855</v>
      </c>
      <c r="HH25" s="1">
        <f t="shared" si="479"/>
        <v>3.6682327929506819E-2</v>
      </c>
      <c r="HI25" s="1">
        <f t="shared" si="424"/>
        <v>4479</v>
      </c>
      <c r="HJ25" s="1">
        <f t="shared" si="480"/>
        <v>1919.5714285714284</v>
      </c>
      <c r="HK25" s="1">
        <f t="shared" si="425"/>
        <v>26994.538237272929</v>
      </c>
      <c r="HL25" s="1">
        <f t="shared" si="481"/>
        <v>83.990622906898864</v>
      </c>
      <c r="HM25" s="1"/>
      <c r="HN25" s="1"/>
      <c r="HO25" s="1"/>
      <c r="HP25" s="1"/>
      <c r="HQ25">
        <f t="shared" si="35"/>
        <v>17427</v>
      </c>
      <c r="HR25">
        <f t="shared" si="36"/>
        <v>27</v>
      </c>
      <c r="HS25" s="1" t="s">
        <v>83</v>
      </c>
      <c r="HT25" s="1">
        <f>+SUM($E94:$E98)</f>
        <v>4479</v>
      </c>
      <c r="HU25" s="1">
        <f>+SUM(HQ94:HQ98)</f>
        <v>1085</v>
      </c>
      <c r="HV25" s="1">
        <f t="shared" si="426"/>
        <v>0.24224157177941505</v>
      </c>
      <c r="HW25" s="1">
        <f t="shared" si="482"/>
        <v>6.4017571383850839E-3</v>
      </c>
      <c r="HX25" s="1"/>
      <c r="HY25" s="1" t="s">
        <v>83</v>
      </c>
      <c r="HZ25" s="1">
        <f>+SUM($E164:$E168)</f>
        <v>182</v>
      </c>
      <c r="IA25" s="1">
        <f>+SUM(HQ164:HQ168)</f>
        <v>53</v>
      </c>
      <c r="IB25" s="1">
        <f t="shared" si="427"/>
        <v>0.29120879120879123</v>
      </c>
      <c r="IC25" s="1">
        <f t="shared" si="483"/>
        <v>3.3676403772556089E-2</v>
      </c>
      <c r="ID25" s="1">
        <f t="shared" si="428"/>
        <v>4479</v>
      </c>
      <c r="IE25" s="1">
        <f t="shared" si="484"/>
        <v>1304.3241758241759</v>
      </c>
      <c r="IF25" s="1">
        <f t="shared" si="429"/>
        <v>22751.68366965422</v>
      </c>
      <c r="IG25" s="1">
        <f t="shared" si="485"/>
        <v>44.087966063853536</v>
      </c>
      <c r="IH25" s="1"/>
      <c r="II25" s="1"/>
      <c r="IJ25" s="1"/>
      <c r="IK25" s="1"/>
      <c r="IL25">
        <f t="shared" si="39"/>
        <v>38773</v>
      </c>
      <c r="IM25">
        <f t="shared" si="40"/>
        <v>60</v>
      </c>
      <c r="IN25" s="1" t="s">
        <v>83</v>
      </c>
      <c r="IO25" s="1">
        <f>+SUM($E94:$E98)</f>
        <v>4479</v>
      </c>
      <c r="IP25" s="1">
        <f>+SUM(IL94:IL98)</f>
        <v>2296</v>
      </c>
      <c r="IQ25" s="1">
        <f t="shared" si="430"/>
        <v>0.51261442286224601</v>
      </c>
      <c r="IR25" s="1">
        <f t="shared" si="486"/>
        <v>7.4686346649733646E-3</v>
      </c>
      <c r="IS25" s="1"/>
      <c r="IT25" s="1" t="s">
        <v>83</v>
      </c>
      <c r="IU25" s="1">
        <f>+SUM($E164:$E168)</f>
        <v>182</v>
      </c>
      <c r="IV25" s="1">
        <f>+SUM(IL164:IL168)</f>
        <v>98</v>
      </c>
      <c r="IW25" s="1">
        <f t="shared" si="431"/>
        <v>0.53846153846153844</v>
      </c>
      <c r="IX25" s="1">
        <f t="shared" si="487"/>
        <v>3.6952650878097029E-2</v>
      </c>
      <c r="IY25" s="1">
        <f t="shared" si="432"/>
        <v>4479</v>
      </c>
      <c r="IZ25" s="1">
        <f t="shared" si="488"/>
        <v>2411.7692307692305</v>
      </c>
      <c r="JA25" s="1">
        <f t="shared" si="433"/>
        <v>27393.865725989981</v>
      </c>
      <c r="JB25" s="1">
        <f t="shared" si="489"/>
        <v>93.295824960928769</v>
      </c>
      <c r="JC25" s="1"/>
      <c r="JD25" s="1"/>
      <c r="JE25" s="1"/>
      <c r="JF25" s="1"/>
      <c r="JG25">
        <f t="shared" si="43"/>
        <v>726</v>
      </c>
      <c r="JH25">
        <f t="shared" si="44"/>
        <v>1.2000000000000002</v>
      </c>
      <c r="JI25" s="1" t="s">
        <v>83</v>
      </c>
      <c r="JJ25" s="1">
        <f>+SUM($E94:$E98)</f>
        <v>4479</v>
      </c>
      <c r="JK25" s="1">
        <f>+SUM(JG94:JG98)</f>
        <v>35</v>
      </c>
      <c r="JL25" s="1">
        <f t="shared" si="434"/>
        <v>7.8142442509488725E-3</v>
      </c>
      <c r="JM25" s="1">
        <f t="shared" si="490"/>
        <v>1.3156775180446542E-3</v>
      </c>
      <c r="JN25" s="1"/>
      <c r="JO25" s="1" t="s">
        <v>83</v>
      </c>
      <c r="JP25" s="1">
        <f>+SUM($E164:$E168)</f>
        <v>182</v>
      </c>
      <c r="JQ25" s="1">
        <f>+SUM(JG164:JG168)</f>
        <v>1</v>
      </c>
      <c r="JR25" s="1">
        <f t="shared" si="435"/>
        <v>5.4945054945054949E-3</v>
      </c>
      <c r="JS25" s="1">
        <f t="shared" si="491"/>
        <v>5.4793899074223884E-3</v>
      </c>
      <c r="JT25" s="1">
        <f t="shared" si="436"/>
        <v>4479</v>
      </c>
      <c r="JU25" s="1">
        <f t="shared" si="492"/>
        <v>24.609890109890113</v>
      </c>
      <c r="JV25" s="1">
        <f t="shared" si="437"/>
        <v>602.31896214822507</v>
      </c>
      <c r="JW25" s="1">
        <f t="shared" si="493"/>
        <v>1.4221924536726949</v>
      </c>
      <c r="JX25" s="1"/>
      <c r="JY25" s="1"/>
      <c r="JZ25" s="1"/>
      <c r="KA25" s="1"/>
      <c r="KB25">
        <f t="shared" si="47"/>
        <v>9290</v>
      </c>
      <c r="KC25">
        <f t="shared" si="48"/>
        <v>14.4</v>
      </c>
      <c r="KD25" s="1" t="s">
        <v>83</v>
      </c>
      <c r="KE25" s="1">
        <f>+SUM($E94:$E98)</f>
        <v>4479</v>
      </c>
      <c r="KF25" s="1">
        <f>+SUM(KB94:KB98)</f>
        <v>653</v>
      </c>
      <c r="KG25" s="1">
        <f t="shared" si="438"/>
        <v>0.14579147131056039</v>
      </c>
      <c r="KH25" s="1">
        <f t="shared" si="494"/>
        <v>5.2729964605588309E-3</v>
      </c>
      <c r="KI25" s="1"/>
      <c r="KJ25" s="1" t="s">
        <v>83</v>
      </c>
      <c r="KK25" s="1">
        <f>+SUM($E164:$E168)</f>
        <v>182</v>
      </c>
      <c r="KL25" s="1">
        <f>+SUM(KB164:KB168)</f>
        <v>6</v>
      </c>
      <c r="KM25" s="1">
        <f t="shared" si="439"/>
        <v>3.2967032967032968E-2</v>
      </c>
      <c r="KN25" s="1">
        <f t="shared" si="495"/>
        <v>1.3235028386736149E-2</v>
      </c>
      <c r="KO25" s="1">
        <f t="shared" si="440"/>
        <v>4479</v>
      </c>
      <c r="KP25" s="1">
        <f t="shared" si="496"/>
        <v>147.65934065934067</v>
      </c>
      <c r="KQ25" s="1">
        <f t="shared" si="441"/>
        <v>3514.0819007100854</v>
      </c>
      <c r="KR25" s="1">
        <f t="shared" si="497"/>
        <v>26.534047778521991</v>
      </c>
      <c r="KS25" s="1"/>
      <c r="KT25" s="1"/>
      <c r="KU25" s="1"/>
      <c r="KV25" s="1"/>
      <c r="KW25">
        <f t="shared" si="51"/>
        <v>11077</v>
      </c>
      <c r="KX25">
        <f t="shared" si="52"/>
        <v>17.2</v>
      </c>
      <c r="KY25" s="1" t="s">
        <v>83</v>
      </c>
      <c r="KZ25" s="1">
        <f>+SUM($E94:$E98)</f>
        <v>4479</v>
      </c>
      <c r="LA25" s="1">
        <f>+SUM(KW94:KW98)</f>
        <v>817</v>
      </c>
      <c r="LB25" s="1">
        <f t="shared" si="442"/>
        <v>0.18240678722929227</v>
      </c>
      <c r="LC25" s="1">
        <f t="shared" si="498"/>
        <v>5.7703028129204356E-3</v>
      </c>
      <c r="LD25" s="1"/>
      <c r="LE25" s="1" t="s">
        <v>83</v>
      </c>
      <c r="LF25" s="1">
        <f>+SUM($E164:$E168)</f>
        <v>182</v>
      </c>
      <c r="LG25" s="1">
        <f>+SUM(KW164:KW168)</f>
        <v>3</v>
      </c>
      <c r="LH25" s="1">
        <f t="shared" si="443"/>
        <v>1.6483516483516484E-2</v>
      </c>
      <c r="LI25" s="1">
        <f t="shared" si="499"/>
        <v>9.4380019094697423E-3</v>
      </c>
      <c r="LJ25" s="1">
        <f t="shared" si="444"/>
        <v>4479</v>
      </c>
      <c r="LK25" s="1">
        <f t="shared" si="500"/>
        <v>73.829670329670336</v>
      </c>
      <c r="LL25" s="1">
        <f t="shared" si="445"/>
        <v>1786.9905120088215</v>
      </c>
      <c r="LM25" s="1">
        <f t="shared" si="501"/>
        <v>33.198035275731193</v>
      </c>
      <c r="LN25" s="1"/>
      <c r="LO25" s="1"/>
      <c r="LP25" s="1"/>
      <c r="LQ25" s="1"/>
    </row>
    <row r="26" spans="1:329" x14ac:dyDescent="0.15">
      <c r="A26" s="51" t="s">
        <v>39</v>
      </c>
      <c r="B26" s="51" t="s">
        <v>40</v>
      </c>
      <c r="C26" s="51">
        <v>62</v>
      </c>
      <c r="D26" s="51" t="s">
        <v>41</v>
      </c>
      <c r="E26" s="52">
        <v>89193</v>
      </c>
      <c r="F26" s="52">
        <v>22327</v>
      </c>
      <c r="G26" s="51">
        <v>25.1</v>
      </c>
      <c r="H26" s="52">
        <v>44846</v>
      </c>
      <c r="I26" s="51">
        <v>50.300000000000004</v>
      </c>
      <c r="J26" s="52">
        <v>28324</v>
      </c>
      <c r="K26" s="51">
        <v>31.8</v>
      </c>
      <c r="L26" s="52">
        <v>17099</v>
      </c>
      <c r="M26" s="51">
        <v>19.200000000000003</v>
      </c>
      <c r="N26" s="52">
        <v>6176</v>
      </c>
      <c r="O26" s="51">
        <v>7</v>
      </c>
      <c r="P26" s="52">
        <v>25890</v>
      </c>
      <c r="Q26" s="51">
        <v>29.1</v>
      </c>
      <c r="R26" s="52">
        <v>39068</v>
      </c>
      <c r="S26" s="51">
        <v>43.900000000000006</v>
      </c>
      <c r="T26" s="52">
        <v>10393</v>
      </c>
      <c r="U26" s="51">
        <v>11.700000000000001</v>
      </c>
      <c r="V26" s="52">
        <v>44827</v>
      </c>
      <c r="W26" s="51">
        <v>50.300000000000004</v>
      </c>
      <c r="X26" s="52">
        <v>26507</v>
      </c>
      <c r="Y26" s="51">
        <v>29.8</v>
      </c>
      <c r="Z26" s="52">
        <v>49674</v>
      </c>
      <c r="AA26" s="51">
        <v>55.7</v>
      </c>
      <c r="AB26" s="52">
        <v>908</v>
      </c>
      <c r="AC26" s="51">
        <v>1.1000000000000001</v>
      </c>
      <c r="AD26" s="52">
        <v>13591</v>
      </c>
      <c r="AE26" s="51">
        <v>15.3</v>
      </c>
      <c r="AF26" s="52">
        <v>12267</v>
      </c>
      <c r="AG26" s="51">
        <v>13.8</v>
      </c>
      <c r="AI26" s="43"/>
      <c r="AJ26">
        <f t="shared" si="0"/>
        <v>22327</v>
      </c>
      <c r="AK26">
        <f t="shared" si="1"/>
        <v>25.1</v>
      </c>
      <c r="AL26" s="1" t="s">
        <v>84</v>
      </c>
      <c r="AM26" s="1">
        <f>+SUM($E99:$E103)</f>
        <v>6688</v>
      </c>
      <c r="AN26" s="1">
        <f>+SUM(AJ99:AJ103)</f>
        <v>1660</v>
      </c>
      <c r="AO26" s="1">
        <f t="shared" si="390"/>
        <v>0.24820574162679426</v>
      </c>
      <c r="AP26" s="1">
        <f t="shared" si="446"/>
        <v>5.2821080628535589E-3</v>
      </c>
      <c r="AQ26" s="1"/>
      <c r="AR26" s="1" t="s">
        <v>84</v>
      </c>
      <c r="AS26" s="1">
        <f>+SUM($E169:$E173)</f>
        <v>399</v>
      </c>
      <c r="AT26" s="1">
        <f>+SUM(AJ169:AJ173)</f>
        <v>93</v>
      </c>
      <c r="AU26" s="1">
        <f t="shared" si="391"/>
        <v>0.23308270676691728</v>
      </c>
      <c r="AV26" s="1">
        <f t="shared" si="447"/>
        <v>2.1166197490890274E-2</v>
      </c>
      <c r="AW26" s="1">
        <f t="shared" si="392"/>
        <v>6688</v>
      </c>
      <c r="AX26" s="1">
        <f t="shared" si="448"/>
        <v>1558.8571428571427</v>
      </c>
      <c r="AY26" s="1">
        <f t="shared" si="393"/>
        <v>20039.100199478286</v>
      </c>
      <c r="AZ26" s="1">
        <f t="shared" si="449"/>
        <v>99.034090909090907</v>
      </c>
      <c r="BA26" s="1"/>
      <c r="BB26" s="1"/>
      <c r="BC26" s="1"/>
      <c r="BD26" s="1"/>
      <c r="BE26">
        <f t="shared" si="3"/>
        <v>44846</v>
      </c>
      <c r="BF26">
        <f t="shared" si="4"/>
        <v>50.300000000000004</v>
      </c>
      <c r="BG26" s="1" t="s">
        <v>84</v>
      </c>
      <c r="BH26" s="1">
        <f>+SUM($E99:$E103)</f>
        <v>6688</v>
      </c>
      <c r="BI26" s="1">
        <f>+SUM(BE99:BE103)</f>
        <v>3137</v>
      </c>
      <c r="BJ26" s="1">
        <f t="shared" si="394"/>
        <v>0.46904904306220097</v>
      </c>
      <c r="BK26" s="1">
        <f t="shared" si="450"/>
        <v>6.1022247475582296E-3</v>
      </c>
      <c r="BL26" s="1"/>
      <c r="BM26" s="1" t="s">
        <v>84</v>
      </c>
      <c r="BN26" s="1">
        <f>+SUM($E169:$E173)</f>
        <v>399</v>
      </c>
      <c r="BO26" s="1">
        <f>+SUM(BE169:BE173)</f>
        <v>189</v>
      </c>
      <c r="BP26" s="1">
        <f t="shared" si="395"/>
        <v>0.47368421052631576</v>
      </c>
      <c r="BQ26" s="1">
        <f t="shared" si="451"/>
        <v>2.4996615270840929E-2</v>
      </c>
      <c r="BR26" s="1">
        <f t="shared" si="396"/>
        <v>6688</v>
      </c>
      <c r="BS26" s="1">
        <f t="shared" si="452"/>
        <v>3168</v>
      </c>
      <c r="BT26" s="1">
        <f t="shared" si="397"/>
        <v>27948.270676691733</v>
      </c>
      <c r="BU26" s="1">
        <f t="shared" si="453"/>
        <v>187.15056818181819</v>
      </c>
      <c r="BV26" s="1"/>
      <c r="BW26" s="1"/>
      <c r="BX26" s="1"/>
      <c r="BY26" s="1"/>
      <c r="BZ26">
        <f t="shared" si="7"/>
        <v>28324</v>
      </c>
      <c r="CA26">
        <f t="shared" si="8"/>
        <v>31.8</v>
      </c>
      <c r="CB26" s="1" t="s">
        <v>84</v>
      </c>
      <c r="CC26" s="1">
        <f>+SUM($E99:$E103)</f>
        <v>6688</v>
      </c>
      <c r="CD26" s="1">
        <f>+SUM(BZ99:BZ103)</f>
        <v>1906</v>
      </c>
      <c r="CE26" s="1">
        <f t="shared" si="398"/>
        <v>0.28498803827751196</v>
      </c>
      <c r="CF26" s="1">
        <f t="shared" si="454"/>
        <v>5.5197808750465632E-3</v>
      </c>
      <c r="CG26" s="1"/>
      <c r="CH26" s="1" t="s">
        <v>84</v>
      </c>
      <c r="CI26" s="1">
        <f>+SUM($E169:$E173)</f>
        <v>399</v>
      </c>
      <c r="CJ26" s="1">
        <f>+SUM(BZ169:BZ173)</f>
        <v>141</v>
      </c>
      <c r="CK26" s="1">
        <f t="shared" si="399"/>
        <v>0.35338345864661652</v>
      </c>
      <c r="CL26" s="1">
        <f t="shared" si="455"/>
        <v>2.3930956964924571E-2</v>
      </c>
      <c r="CM26" s="1">
        <f t="shared" si="400"/>
        <v>6688</v>
      </c>
      <c r="CN26" s="1">
        <f t="shared" si="456"/>
        <v>2363.4285714285711</v>
      </c>
      <c r="CO26" s="1">
        <f t="shared" si="401"/>
        <v>25616.079382128795</v>
      </c>
      <c r="CP26" s="1">
        <f t="shared" si="457"/>
        <v>113.71022727272727</v>
      </c>
      <c r="CQ26" s="1"/>
      <c r="CR26" s="1"/>
      <c r="CS26" s="1"/>
      <c r="CT26" s="1"/>
      <c r="CU26">
        <f t="shared" si="11"/>
        <v>17099</v>
      </c>
      <c r="CV26">
        <f t="shared" si="12"/>
        <v>19.200000000000003</v>
      </c>
      <c r="CW26" s="1" t="s">
        <v>84</v>
      </c>
      <c r="CX26" s="1">
        <f>+SUM($E99:$E103)</f>
        <v>6688</v>
      </c>
      <c r="CY26" s="1">
        <f>+SUM(CU99:CU103)</f>
        <v>1219</v>
      </c>
      <c r="CZ26" s="1">
        <f t="shared" si="402"/>
        <v>0.18226674641148324</v>
      </c>
      <c r="DA26" s="1">
        <f t="shared" si="458"/>
        <v>4.7207545223381117E-3</v>
      </c>
      <c r="DB26" s="1"/>
      <c r="DC26" s="1" t="s">
        <v>84</v>
      </c>
      <c r="DD26" s="1">
        <f>+SUM($E169:$E173)</f>
        <v>399</v>
      </c>
      <c r="DE26" s="1">
        <f>+SUM(CU169:CU173)</f>
        <v>71</v>
      </c>
      <c r="DF26" s="1">
        <f t="shared" si="403"/>
        <v>0.17794486215538846</v>
      </c>
      <c r="DG26" s="1">
        <f t="shared" si="459"/>
        <v>1.9147265206340185E-2</v>
      </c>
      <c r="DH26" s="1">
        <f t="shared" si="404"/>
        <v>6688</v>
      </c>
      <c r="DI26" s="1">
        <f t="shared" si="460"/>
        <v>1190.0952380952381</v>
      </c>
      <c r="DJ26" s="1">
        <f t="shared" si="405"/>
        <v>16398.572121914764</v>
      </c>
      <c r="DK26" s="1">
        <f t="shared" si="461"/>
        <v>72.724431818181813</v>
      </c>
      <c r="DL26" s="1"/>
      <c r="DM26" s="1"/>
      <c r="DN26" s="1"/>
      <c r="DO26" s="1"/>
      <c r="DP26">
        <f t="shared" si="15"/>
        <v>6176</v>
      </c>
      <c r="DQ26">
        <f t="shared" si="16"/>
        <v>7</v>
      </c>
      <c r="DR26" s="1" t="s">
        <v>84</v>
      </c>
      <c r="DS26" s="1">
        <f>+SUM($E99:$E103)</f>
        <v>6688</v>
      </c>
      <c r="DT26" s="1">
        <f>+SUM(DP99:DP103)</f>
        <v>560</v>
      </c>
      <c r="DU26" s="1">
        <f t="shared" si="406"/>
        <v>8.3732057416267949E-2</v>
      </c>
      <c r="DV26" s="1">
        <f t="shared" si="462"/>
        <v>3.3869516359311624E-3</v>
      </c>
      <c r="DW26" s="1"/>
      <c r="DX26" s="1" t="s">
        <v>84</v>
      </c>
      <c r="DY26" s="1">
        <f>+SUM($E169:$E173)</f>
        <v>399</v>
      </c>
      <c r="DZ26" s="1">
        <f>+SUM(DP169:DP173)</f>
        <v>39</v>
      </c>
      <c r="EA26" s="1">
        <f t="shared" si="407"/>
        <v>9.7744360902255634E-2</v>
      </c>
      <c r="EB26" s="1">
        <f t="shared" si="463"/>
        <v>1.4867029746012993E-2</v>
      </c>
      <c r="EC26" s="1">
        <f t="shared" si="408"/>
        <v>6688</v>
      </c>
      <c r="ED26" s="1">
        <f t="shared" si="464"/>
        <v>653.71428571428567</v>
      </c>
      <c r="EE26" s="1">
        <f t="shared" si="409"/>
        <v>9886.4630965168017</v>
      </c>
      <c r="EF26" s="1">
        <f t="shared" si="465"/>
        <v>33.409090909090914</v>
      </c>
      <c r="EG26" s="1"/>
      <c r="EH26" s="1"/>
      <c r="EI26" s="1"/>
      <c r="EJ26" s="1"/>
      <c r="EK26">
        <f t="shared" si="19"/>
        <v>25890</v>
      </c>
      <c r="EL26">
        <f t="shared" si="20"/>
        <v>29.1</v>
      </c>
      <c r="EM26" s="1" t="s">
        <v>84</v>
      </c>
      <c r="EN26" s="1">
        <f>+SUM($E99:$E103)</f>
        <v>6688</v>
      </c>
      <c r="EO26" s="1">
        <f>+SUM(EK99:EK103)</f>
        <v>1816</v>
      </c>
      <c r="EP26" s="1">
        <f t="shared" si="410"/>
        <v>0.2715311004784689</v>
      </c>
      <c r="EQ26" s="1">
        <f t="shared" si="466"/>
        <v>5.4383501363607497E-3</v>
      </c>
      <c r="ER26" s="1"/>
      <c r="ES26" s="1" t="s">
        <v>84</v>
      </c>
      <c r="ET26" s="1">
        <f>+SUM($E169:$E173)</f>
        <v>399</v>
      </c>
      <c r="EU26" s="1">
        <f>+SUM(EK169:EK173)</f>
        <v>184</v>
      </c>
      <c r="EV26" s="1">
        <f t="shared" si="411"/>
        <v>0.46115288220551376</v>
      </c>
      <c r="EW26" s="1">
        <f t="shared" si="467"/>
        <v>2.4955644935224289E-2</v>
      </c>
      <c r="EX26" s="1">
        <f t="shared" si="412"/>
        <v>6688</v>
      </c>
      <c r="EY26" s="1">
        <f t="shared" si="468"/>
        <v>3084.1904761904761</v>
      </c>
      <c r="EZ26" s="1">
        <f t="shared" si="413"/>
        <v>27856.729351723978</v>
      </c>
      <c r="FA26" s="1">
        <f t="shared" si="469"/>
        <v>108.34090909090909</v>
      </c>
      <c r="FB26" s="1"/>
      <c r="FC26" s="1"/>
      <c r="FD26" s="1"/>
      <c r="FE26" s="1"/>
      <c r="FF26">
        <f t="shared" si="23"/>
        <v>39068</v>
      </c>
      <c r="FG26">
        <f t="shared" si="24"/>
        <v>43.900000000000006</v>
      </c>
      <c r="FH26" s="1" t="s">
        <v>84</v>
      </c>
      <c r="FI26" s="1">
        <f>+SUM($E99:$E103)</f>
        <v>6688</v>
      </c>
      <c r="FJ26" s="1">
        <f>+SUM(FF99:FF103)</f>
        <v>3930</v>
      </c>
      <c r="FK26" s="1">
        <f t="shared" si="414"/>
        <v>0.58761961722488043</v>
      </c>
      <c r="FL26" s="1">
        <f t="shared" si="470"/>
        <v>6.0193418640976694E-3</v>
      </c>
      <c r="FM26" s="1"/>
      <c r="FN26" s="1" t="s">
        <v>84</v>
      </c>
      <c r="FO26" s="1">
        <f>+SUM($E169:$E173)</f>
        <v>399</v>
      </c>
      <c r="FP26" s="1">
        <f>+SUM(FF169:FF173)</f>
        <v>142</v>
      </c>
      <c r="FQ26" s="1">
        <f t="shared" si="415"/>
        <v>0.35588972431077692</v>
      </c>
      <c r="FR26" s="1">
        <f t="shared" si="471"/>
        <v>2.396908140209154E-2</v>
      </c>
      <c r="FS26" s="1">
        <f t="shared" si="416"/>
        <v>6688</v>
      </c>
      <c r="FT26" s="1">
        <f t="shared" si="472"/>
        <v>2380.1904761904761</v>
      </c>
      <c r="FU26" s="1">
        <f t="shared" si="417"/>
        <v>25697.76241056155</v>
      </c>
      <c r="FV26" s="1">
        <f t="shared" si="473"/>
        <v>234.46022727272728</v>
      </c>
      <c r="FW26" s="1"/>
      <c r="FX26" s="1"/>
      <c r="FY26" s="1"/>
      <c r="FZ26" s="1"/>
      <c r="GA26">
        <f t="shared" si="27"/>
        <v>10393</v>
      </c>
      <c r="GB26">
        <f t="shared" si="28"/>
        <v>11.700000000000001</v>
      </c>
      <c r="GC26" s="1" t="s">
        <v>84</v>
      </c>
      <c r="GD26" s="1">
        <f>+SUM($E99:$E103)</f>
        <v>6688</v>
      </c>
      <c r="GE26" s="1">
        <f>+SUM(GA99:GA103)</f>
        <v>586</v>
      </c>
      <c r="GF26" s="1">
        <f t="shared" si="418"/>
        <v>8.7619617224880389E-2</v>
      </c>
      <c r="GG26" s="1">
        <f t="shared" si="474"/>
        <v>3.4573274394626204E-3</v>
      </c>
      <c r="GH26" s="1"/>
      <c r="GI26" s="1" t="s">
        <v>84</v>
      </c>
      <c r="GJ26" s="1">
        <f>+SUM($E169:$E173)</f>
        <v>399</v>
      </c>
      <c r="GK26" s="1">
        <f>+SUM(GA169:GA173)</f>
        <v>79</v>
      </c>
      <c r="GL26" s="1">
        <f t="shared" si="419"/>
        <v>0.19799498746867167</v>
      </c>
      <c r="GM26" s="1">
        <f t="shared" si="475"/>
        <v>1.9949370277054061E-2</v>
      </c>
      <c r="GN26" s="1">
        <f t="shared" si="420"/>
        <v>6688</v>
      </c>
      <c r="GO26" s="1">
        <f t="shared" si="476"/>
        <v>1324.1904761904761</v>
      </c>
      <c r="GP26" s="1">
        <f t="shared" si="421"/>
        <v>17801.266886035952</v>
      </c>
      <c r="GQ26" s="1">
        <f t="shared" si="477"/>
        <v>34.960227272727273</v>
      </c>
      <c r="GR26" s="1"/>
      <c r="GS26" s="1"/>
      <c r="GT26" s="1"/>
      <c r="GU26" s="1"/>
      <c r="GV26">
        <f t="shared" si="31"/>
        <v>44827</v>
      </c>
      <c r="GW26">
        <f t="shared" si="32"/>
        <v>50.300000000000004</v>
      </c>
      <c r="GX26" s="1" t="s">
        <v>84</v>
      </c>
      <c r="GY26" s="1">
        <f>+SUM($E99:$E103)</f>
        <v>6688</v>
      </c>
      <c r="GZ26" s="1">
        <f>+SUM(GV99:GV103)</f>
        <v>3502</v>
      </c>
      <c r="HA26" s="1">
        <f t="shared" si="422"/>
        <v>0.5236244019138756</v>
      </c>
      <c r="HB26" s="1">
        <f t="shared" si="478"/>
        <v>6.1071214954068857E-3</v>
      </c>
      <c r="HC26" s="1"/>
      <c r="HD26" s="1" t="s">
        <v>84</v>
      </c>
      <c r="HE26" s="1">
        <f>+SUM($E169:$E173)</f>
        <v>399</v>
      </c>
      <c r="HF26" s="1">
        <f>+SUM(GV169:GV173)</f>
        <v>171</v>
      </c>
      <c r="HG26" s="1">
        <f t="shared" si="423"/>
        <v>0.42857142857142855</v>
      </c>
      <c r="HH26" s="1">
        <f t="shared" si="479"/>
        <v>2.4774570557831999E-2</v>
      </c>
      <c r="HI26" s="1">
        <f t="shared" si="424"/>
        <v>6688</v>
      </c>
      <c r="HJ26" s="1">
        <f t="shared" si="480"/>
        <v>2866.2857142857142</v>
      </c>
      <c r="HK26" s="1">
        <f t="shared" si="425"/>
        <v>27453.947521865884</v>
      </c>
      <c r="HL26" s="1">
        <f t="shared" si="481"/>
        <v>208.92613636363637</v>
      </c>
      <c r="HM26" s="1"/>
      <c r="HN26" s="1"/>
      <c r="HO26" s="1"/>
      <c r="HP26" s="1"/>
      <c r="HQ26">
        <f t="shared" si="35"/>
        <v>26507</v>
      </c>
      <c r="HR26">
        <f t="shared" si="36"/>
        <v>29.8</v>
      </c>
      <c r="HS26" s="1" t="s">
        <v>84</v>
      </c>
      <c r="HT26" s="1">
        <f>+SUM($E99:$E103)</f>
        <v>6688</v>
      </c>
      <c r="HU26" s="1">
        <f>+SUM(HQ99:HQ103)</f>
        <v>1560</v>
      </c>
      <c r="HV26" s="1">
        <f t="shared" si="426"/>
        <v>0.23325358851674641</v>
      </c>
      <c r="HW26" s="1">
        <f t="shared" si="482"/>
        <v>5.1712068588400991E-3</v>
      </c>
      <c r="HX26" s="1"/>
      <c r="HY26" s="1" t="s">
        <v>84</v>
      </c>
      <c r="HZ26" s="1">
        <f>+SUM($E169:$E173)</f>
        <v>399</v>
      </c>
      <c r="IA26" s="1">
        <f>+SUM(HQ169:HQ173)</f>
        <v>116</v>
      </c>
      <c r="IB26" s="1">
        <f t="shared" si="427"/>
        <v>0.2907268170426065</v>
      </c>
      <c r="IC26" s="1">
        <f t="shared" si="483"/>
        <v>2.2733320189852142E-2</v>
      </c>
      <c r="ID26" s="1">
        <f t="shared" si="428"/>
        <v>6688</v>
      </c>
      <c r="IE26" s="1">
        <f t="shared" si="484"/>
        <v>1944.3809523809523</v>
      </c>
      <c r="IF26" s="1">
        <f t="shared" si="429"/>
        <v>23116.297046471049</v>
      </c>
      <c r="IG26" s="1">
        <f t="shared" si="485"/>
        <v>93.068181818181813</v>
      </c>
      <c r="IH26" s="1"/>
      <c r="II26" s="1"/>
      <c r="IJ26" s="1"/>
      <c r="IK26" s="1"/>
      <c r="IL26">
        <f t="shared" si="39"/>
        <v>49674</v>
      </c>
      <c r="IM26">
        <f t="shared" si="40"/>
        <v>55.7</v>
      </c>
      <c r="IN26" s="1" t="s">
        <v>84</v>
      </c>
      <c r="IO26" s="1">
        <f>+SUM($E99:$E103)</f>
        <v>6688</v>
      </c>
      <c r="IP26" s="1">
        <f>+SUM(IL99:IL103)</f>
        <v>3691</v>
      </c>
      <c r="IQ26" s="1">
        <f t="shared" si="430"/>
        <v>0.55188397129186606</v>
      </c>
      <c r="IR26" s="1">
        <f t="shared" si="486"/>
        <v>6.080943908328358E-3</v>
      </c>
      <c r="IS26" s="1"/>
      <c r="IT26" s="1" t="s">
        <v>84</v>
      </c>
      <c r="IU26" s="1">
        <f>+SUM($E169:$E173)</f>
        <v>399</v>
      </c>
      <c r="IV26" s="1">
        <f>+SUM(IL169:IL173)</f>
        <v>244</v>
      </c>
      <c r="IW26" s="1">
        <f t="shared" si="431"/>
        <v>0.61152882205513781</v>
      </c>
      <c r="IX26" s="1">
        <f t="shared" si="487"/>
        <v>2.4400651304580023E-2</v>
      </c>
      <c r="IY26" s="1">
        <f t="shared" si="432"/>
        <v>6688</v>
      </c>
      <c r="IZ26" s="1">
        <f t="shared" si="488"/>
        <v>4089.9047619047615</v>
      </c>
      <c r="JA26" s="1">
        <f t="shared" si="433"/>
        <v>26631.483925232584</v>
      </c>
      <c r="JB26" s="1">
        <f t="shared" si="489"/>
        <v>220.20170454545456</v>
      </c>
      <c r="JC26" s="1"/>
      <c r="JD26" s="1"/>
      <c r="JE26" s="1"/>
      <c r="JF26" s="1"/>
      <c r="JG26">
        <f t="shared" si="43"/>
        <v>908</v>
      </c>
      <c r="JH26">
        <f t="shared" si="44"/>
        <v>1.1000000000000001</v>
      </c>
      <c r="JI26" s="1" t="s">
        <v>84</v>
      </c>
      <c r="JJ26" s="1">
        <f>+SUM($E99:$E103)</f>
        <v>6688</v>
      </c>
      <c r="JK26" s="1">
        <f>+SUM(JG99:JG103)</f>
        <v>62</v>
      </c>
      <c r="JL26" s="1">
        <f t="shared" si="434"/>
        <v>9.2703349282296649E-3</v>
      </c>
      <c r="JM26" s="1">
        <f t="shared" si="490"/>
        <v>1.1718638679565751E-3</v>
      </c>
      <c r="JN26" s="1"/>
      <c r="JO26" s="1" t="s">
        <v>84</v>
      </c>
      <c r="JP26" s="1">
        <f>+SUM($E169:$E173)</f>
        <v>399</v>
      </c>
      <c r="JQ26" s="1">
        <f>+SUM(JG169:JG173)</f>
        <v>6</v>
      </c>
      <c r="JR26" s="1">
        <f t="shared" si="435"/>
        <v>1.5037593984962405E-2</v>
      </c>
      <c r="JS26" s="1">
        <f t="shared" si="491"/>
        <v>6.0927387556110497E-3</v>
      </c>
      <c r="JT26" s="1">
        <f t="shared" si="436"/>
        <v>6688</v>
      </c>
      <c r="JU26" s="1">
        <f t="shared" si="492"/>
        <v>100.57142857142857</v>
      </c>
      <c r="JV26" s="1">
        <f t="shared" si="437"/>
        <v>1660.4188021073091</v>
      </c>
      <c r="JW26" s="1">
        <f t="shared" si="493"/>
        <v>3.6988636363636362</v>
      </c>
      <c r="JX26" s="1"/>
      <c r="JY26" s="1"/>
      <c r="JZ26" s="1"/>
      <c r="KA26" s="1"/>
      <c r="KB26">
        <f t="shared" si="47"/>
        <v>13591</v>
      </c>
      <c r="KC26">
        <f t="shared" si="48"/>
        <v>15.3</v>
      </c>
      <c r="KD26" s="1" t="s">
        <v>84</v>
      </c>
      <c r="KE26" s="1">
        <f>+SUM($E99:$E103)</f>
        <v>6688</v>
      </c>
      <c r="KF26" s="1">
        <f>+SUM(KB99:KB103)</f>
        <v>1249</v>
      </c>
      <c r="KG26" s="1">
        <f t="shared" si="438"/>
        <v>0.18675239234449761</v>
      </c>
      <c r="KH26" s="1">
        <f t="shared" si="494"/>
        <v>4.7653669882403923E-3</v>
      </c>
      <c r="KI26" s="1"/>
      <c r="KJ26" s="1" t="s">
        <v>84</v>
      </c>
      <c r="KK26" s="1">
        <f>+SUM($E169:$E173)</f>
        <v>399</v>
      </c>
      <c r="KL26" s="1">
        <f>+SUM(KB169:KB173)</f>
        <v>15</v>
      </c>
      <c r="KM26" s="1">
        <f t="shared" si="439"/>
        <v>3.7593984962406013E-2</v>
      </c>
      <c r="KN26" s="1">
        <f t="shared" si="495"/>
        <v>9.5225201031774957E-3</v>
      </c>
      <c r="KO26" s="1">
        <f t="shared" si="440"/>
        <v>6688</v>
      </c>
      <c r="KP26" s="1">
        <f t="shared" si="496"/>
        <v>251.42857142857142</v>
      </c>
      <c r="KQ26" s="1">
        <f t="shared" si="441"/>
        <v>4055.9848601094568</v>
      </c>
      <c r="KR26" s="1">
        <f t="shared" si="497"/>
        <v>74.514204545454547</v>
      </c>
      <c r="KS26" s="1"/>
      <c r="KT26" s="1"/>
      <c r="KU26" s="1"/>
      <c r="KV26" s="1"/>
      <c r="KW26">
        <f t="shared" si="51"/>
        <v>12267</v>
      </c>
      <c r="KX26">
        <f t="shared" si="52"/>
        <v>13.8</v>
      </c>
      <c r="KY26" s="1" t="s">
        <v>84</v>
      </c>
      <c r="KZ26" s="1">
        <f>+SUM($E99:$E103)</f>
        <v>6688</v>
      </c>
      <c r="LA26" s="1">
        <f>+SUM(KW99:KW103)</f>
        <v>1530</v>
      </c>
      <c r="LB26" s="1">
        <f t="shared" si="442"/>
        <v>0.22876794258373206</v>
      </c>
      <c r="LC26" s="1">
        <f t="shared" si="498"/>
        <v>5.1362007232271462E-3</v>
      </c>
      <c r="LD26" s="1"/>
      <c r="LE26" s="1" t="s">
        <v>84</v>
      </c>
      <c r="LF26" s="1">
        <f>+SUM($E169:$E173)</f>
        <v>399</v>
      </c>
      <c r="LG26" s="1">
        <f>+SUM(KW169:KW173)</f>
        <v>2</v>
      </c>
      <c r="LH26" s="1">
        <f t="shared" si="443"/>
        <v>5.0125313283208017E-3</v>
      </c>
      <c r="LI26" s="1">
        <f t="shared" si="499"/>
        <v>3.5355005381340807E-3</v>
      </c>
      <c r="LJ26" s="1">
        <f t="shared" si="444"/>
        <v>6688</v>
      </c>
      <c r="LK26" s="1">
        <f t="shared" si="500"/>
        <v>33.523809523809518</v>
      </c>
      <c r="LL26" s="1">
        <f t="shared" si="445"/>
        <v>559.10624634147723</v>
      </c>
      <c r="LM26" s="1">
        <f t="shared" si="501"/>
        <v>91.278409090909093</v>
      </c>
      <c r="LN26" s="1"/>
      <c r="LO26" s="1"/>
      <c r="LP26" s="1"/>
      <c r="LQ26" s="1"/>
    </row>
    <row r="27" spans="1:329" x14ac:dyDescent="0.15">
      <c r="A27" s="51" t="s">
        <v>39</v>
      </c>
      <c r="B27" s="51" t="s">
        <v>40</v>
      </c>
      <c r="C27" s="51">
        <v>63</v>
      </c>
      <c r="D27" s="51" t="s">
        <v>41</v>
      </c>
      <c r="E27" s="52">
        <v>110478</v>
      </c>
      <c r="F27" s="52">
        <v>39762</v>
      </c>
      <c r="G27" s="51">
        <v>36</v>
      </c>
      <c r="H27" s="52">
        <v>51581</v>
      </c>
      <c r="I27" s="51">
        <v>46.7</v>
      </c>
      <c r="J27" s="52">
        <v>29181</v>
      </c>
      <c r="K27" s="51">
        <v>26.5</v>
      </c>
      <c r="L27" s="52">
        <v>20755</v>
      </c>
      <c r="M27" s="51">
        <v>18.8</v>
      </c>
      <c r="N27" s="52">
        <v>8779</v>
      </c>
      <c r="O27" s="51">
        <v>8</v>
      </c>
      <c r="P27" s="52">
        <v>31822</v>
      </c>
      <c r="Q27" s="51">
        <v>28.900000000000002</v>
      </c>
      <c r="R27" s="52">
        <v>67124</v>
      </c>
      <c r="S27" s="51">
        <v>60.800000000000004</v>
      </c>
      <c r="T27" s="52">
        <v>14455</v>
      </c>
      <c r="U27" s="51">
        <v>13.100000000000001</v>
      </c>
      <c r="V27" s="52">
        <v>64447</v>
      </c>
      <c r="W27" s="51">
        <v>58.400000000000006</v>
      </c>
      <c r="X27" s="52">
        <v>29405</v>
      </c>
      <c r="Y27" s="51">
        <v>26.700000000000003</v>
      </c>
      <c r="Z27" s="52">
        <v>64453</v>
      </c>
      <c r="AA27" s="51">
        <v>58.400000000000006</v>
      </c>
      <c r="AB27" s="52">
        <v>1634</v>
      </c>
      <c r="AC27" s="51">
        <v>1.5</v>
      </c>
      <c r="AD27" s="52">
        <v>14704</v>
      </c>
      <c r="AE27" s="51">
        <v>13.4</v>
      </c>
      <c r="AF27" s="52">
        <v>16950</v>
      </c>
      <c r="AG27" s="51">
        <v>15.4</v>
      </c>
      <c r="AI27" s="43"/>
      <c r="AJ27">
        <f t="shared" si="0"/>
        <v>39762</v>
      </c>
      <c r="AK27">
        <f t="shared" si="1"/>
        <v>36</v>
      </c>
      <c r="AL27" s="1" t="s">
        <v>85</v>
      </c>
      <c r="AM27" s="1">
        <f>+SUM($E104:$E108)</f>
        <v>6226</v>
      </c>
      <c r="AN27" s="1">
        <f>+SUM(AJ104:AJ108)</f>
        <v>1626</v>
      </c>
      <c r="AO27" s="1">
        <f t="shared" si="390"/>
        <v>0.26116286540314809</v>
      </c>
      <c r="AP27" s="1">
        <f t="shared" si="446"/>
        <v>5.5670549998429273E-3</v>
      </c>
      <c r="AQ27" s="1"/>
      <c r="AR27" s="1" t="s">
        <v>85</v>
      </c>
      <c r="AS27" s="1">
        <f>+SUM($E174:$E178)</f>
        <v>517</v>
      </c>
      <c r="AT27" s="1">
        <f>+SUM(AJ174:AJ178)</f>
        <v>116</v>
      </c>
      <c r="AU27" s="1">
        <f t="shared" si="391"/>
        <v>0.22437137330754353</v>
      </c>
      <c r="AV27" s="1">
        <f t="shared" si="447"/>
        <v>1.8347012898484526E-2</v>
      </c>
      <c r="AW27" s="1">
        <f t="shared" si="392"/>
        <v>6226</v>
      </c>
      <c r="AX27" s="1">
        <f t="shared" si="448"/>
        <v>1396.936170212766</v>
      </c>
      <c r="AY27" s="1">
        <f t="shared" si="393"/>
        <v>13048.150739063774</v>
      </c>
      <c r="AZ27" s="1">
        <f t="shared" si="449"/>
        <v>135.02120141342758</v>
      </c>
      <c r="BA27" s="1"/>
      <c r="BB27" s="1"/>
      <c r="BC27" s="1"/>
      <c r="BD27" s="1"/>
      <c r="BE27">
        <f t="shared" si="3"/>
        <v>51581</v>
      </c>
      <c r="BF27">
        <f t="shared" si="4"/>
        <v>46.7</v>
      </c>
      <c r="BG27" s="1" t="s">
        <v>85</v>
      </c>
      <c r="BH27" s="1">
        <f>+SUM($E104:$E108)</f>
        <v>6226</v>
      </c>
      <c r="BI27" s="1">
        <f>+SUM(BE104:BE108)</f>
        <v>2854</v>
      </c>
      <c r="BJ27" s="1">
        <f t="shared" si="394"/>
        <v>0.4584002569868294</v>
      </c>
      <c r="BK27" s="1">
        <f t="shared" si="450"/>
        <v>6.314763540872635E-3</v>
      </c>
      <c r="BL27" s="1"/>
      <c r="BM27" s="1" t="s">
        <v>85</v>
      </c>
      <c r="BN27" s="1">
        <f>+SUM($E174:$E178)</f>
        <v>517</v>
      </c>
      <c r="BO27" s="1">
        <f>+SUM(BE174:BE178)</f>
        <v>210</v>
      </c>
      <c r="BP27" s="1">
        <f t="shared" si="395"/>
        <v>0.40618955512572535</v>
      </c>
      <c r="BQ27" s="1">
        <f t="shared" si="451"/>
        <v>2.1599466306918228E-2</v>
      </c>
      <c r="BR27" s="1">
        <f t="shared" si="396"/>
        <v>6226</v>
      </c>
      <c r="BS27" s="1">
        <f t="shared" si="452"/>
        <v>2528.9361702127662</v>
      </c>
      <c r="BT27" s="1">
        <f t="shared" si="397"/>
        <v>18084.407045907679</v>
      </c>
      <c r="BU27" s="1">
        <f t="shared" si="453"/>
        <v>236.9929328621908</v>
      </c>
      <c r="BV27" s="1"/>
      <c r="BW27" s="1"/>
      <c r="BX27" s="1"/>
      <c r="BY27" s="1"/>
      <c r="BZ27">
        <f t="shared" si="7"/>
        <v>29181</v>
      </c>
      <c r="CA27">
        <f t="shared" si="8"/>
        <v>26.5</v>
      </c>
      <c r="CB27" s="1" t="s">
        <v>85</v>
      </c>
      <c r="CC27" s="1">
        <f>+SUM($E104:$E108)</f>
        <v>6226</v>
      </c>
      <c r="CD27" s="1">
        <f>+SUM(BZ104:BZ108)</f>
        <v>1588</v>
      </c>
      <c r="CE27" s="1">
        <f t="shared" si="398"/>
        <v>0.25505942820430455</v>
      </c>
      <c r="CF27" s="1">
        <f t="shared" si="454"/>
        <v>5.5242960763483709E-3</v>
      </c>
      <c r="CG27" s="1"/>
      <c r="CH27" s="1" t="s">
        <v>85</v>
      </c>
      <c r="CI27" s="1">
        <f>+SUM($E174:$E178)</f>
        <v>517</v>
      </c>
      <c r="CJ27" s="1">
        <f>+SUM(BZ174:BZ178)</f>
        <v>109</v>
      </c>
      <c r="CK27" s="1">
        <f t="shared" si="399"/>
        <v>0.21083172147001933</v>
      </c>
      <c r="CL27" s="1">
        <f t="shared" si="455"/>
        <v>1.7939383572555218E-2</v>
      </c>
      <c r="CM27" s="1">
        <f t="shared" si="400"/>
        <v>6226</v>
      </c>
      <c r="CN27" s="1">
        <f t="shared" si="456"/>
        <v>1312.6382978723404</v>
      </c>
      <c r="CO27" s="1">
        <f t="shared" si="401"/>
        <v>12474.790602537709</v>
      </c>
      <c r="CP27" s="1">
        <f t="shared" si="457"/>
        <v>131.86572438162545</v>
      </c>
      <c r="CQ27" s="1"/>
      <c r="CR27" s="1"/>
      <c r="CS27" s="1"/>
      <c r="CT27" s="1"/>
      <c r="CU27">
        <f t="shared" si="11"/>
        <v>20755</v>
      </c>
      <c r="CV27">
        <f t="shared" si="12"/>
        <v>18.8</v>
      </c>
      <c r="CW27" s="1" t="s">
        <v>85</v>
      </c>
      <c r="CX27" s="1">
        <f>+SUM($E104:$E108)</f>
        <v>6226</v>
      </c>
      <c r="CY27" s="1">
        <f>+SUM(CU104:CU108)</f>
        <v>1076</v>
      </c>
      <c r="CZ27" s="1">
        <f t="shared" si="402"/>
        <v>0.17282364278830709</v>
      </c>
      <c r="DA27" s="1">
        <f t="shared" si="458"/>
        <v>4.7917712299008547E-3</v>
      </c>
      <c r="DB27" s="1"/>
      <c r="DC27" s="1" t="s">
        <v>85</v>
      </c>
      <c r="DD27" s="1">
        <f>+SUM($E174:$E178)</f>
        <v>517</v>
      </c>
      <c r="DE27" s="1">
        <f>+SUM(CU174:CU178)</f>
        <v>67</v>
      </c>
      <c r="DF27" s="1">
        <f t="shared" si="403"/>
        <v>0.12959381044487428</v>
      </c>
      <c r="DG27" s="1">
        <f t="shared" si="459"/>
        <v>1.4770930122090072E-2</v>
      </c>
      <c r="DH27" s="1">
        <f t="shared" si="404"/>
        <v>6226</v>
      </c>
      <c r="DI27" s="1">
        <f t="shared" si="460"/>
        <v>806.85106382978722</v>
      </c>
      <c r="DJ27" s="1">
        <f t="shared" si="405"/>
        <v>8457.3425226324871</v>
      </c>
      <c r="DK27" s="1">
        <f t="shared" si="461"/>
        <v>89.349823321554766</v>
      </c>
      <c r="DL27" s="1"/>
      <c r="DM27" s="1"/>
      <c r="DN27" s="1"/>
      <c r="DO27" s="1"/>
      <c r="DP27">
        <f t="shared" si="15"/>
        <v>8779</v>
      </c>
      <c r="DQ27">
        <f t="shared" si="16"/>
        <v>8</v>
      </c>
      <c r="DR27" s="1" t="s">
        <v>85</v>
      </c>
      <c r="DS27" s="1">
        <f>+SUM($E104:$E108)</f>
        <v>6226</v>
      </c>
      <c r="DT27" s="1">
        <f>+SUM(DP104:DP108)</f>
        <v>638</v>
      </c>
      <c r="DU27" s="1">
        <f t="shared" si="406"/>
        <v>0.10247349823321555</v>
      </c>
      <c r="DV27" s="1">
        <f t="shared" si="462"/>
        <v>3.8434821067564592E-3</v>
      </c>
      <c r="DW27" s="1"/>
      <c r="DX27" s="1" t="s">
        <v>85</v>
      </c>
      <c r="DY27" s="1">
        <f>+SUM($E174:$E178)</f>
        <v>517</v>
      </c>
      <c r="DZ27" s="1">
        <f>+SUM(DP174:DP178)</f>
        <v>40</v>
      </c>
      <c r="EA27" s="1">
        <f t="shared" si="407"/>
        <v>7.7369439071566737E-2</v>
      </c>
      <c r="EB27" s="1">
        <f t="shared" si="463"/>
        <v>1.1750419472270306E-2</v>
      </c>
      <c r="EC27" s="1">
        <f t="shared" si="408"/>
        <v>6226</v>
      </c>
      <c r="ED27" s="1">
        <f t="shared" si="464"/>
        <v>481.7021276595745</v>
      </c>
      <c r="EE27" s="1">
        <f t="shared" si="409"/>
        <v>5352.1092979047371</v>
      </c>
      <c r="EF27" s="1">
        <f t="shared" si="465"/>
        <v>52.978798586572438</v>
      </c>
      <c r="EG27" s="1"/>
      <c r="EH27" s="1"/>
      <c r="EI27" s="1"/>
      <c r="EJ27" s="1"/>
      <c r="EK27">
        <f t="shared" si="19"/>
        <v>31822</v>
      </c>
      <c r="EL27">
        <f t="shared" si="20"/>
        <v>28.900000000000002</v>
      </c>
      <c r="EM27" s="1" t="s">
        <v>85</v>
      </c>
      <c r="EN27" s="1">
        <f>+SUM($E104:$E108)</f>
        <v>6226</v>
      </c>
      <c r="EO27" s="1">
        <f>+SUM(EK104:EK108)</f>
        <v>1545</v>
      </c>
      <c r="EP27" s="1">
        <f t="shared" si="410"/>
        <v>0.24815290716350788</v>
      </c>
      <c r="EQ27" s="1">
        <f t="shared" si="466"/>
        <v>5.4741902640949207E-3</v>
      </c>
      <c r="ER27" s="1"/>
      <c r="ES27" s="1" t="s">
        <v>85</v>
      </c>
      <c r="ET27" s="1">
        <f>+SUM($E174:$E178)</f>
        <v>517</v>
      </c>
      <c r="EU27" s="1">
        <f>+SUM(EK174:EK178)</f>
        <v>183</v>
      </c>
      <c r="EV27" s="1">
        <f t="shared" si="411"/>
        <v>0.35396518375241781</v>
      </c>
      <c r="EW27" s="1">
        <f t="shared" si="467"/>
        <v>2.1031147226495833E-2</v>
      </c>
      <c r="EX27" s="1">
        <f t="shared" si="412"/>
        <v>6226</v>
      </c>
      <c r="EY27" s="1">
        <f t="shared" si="468"/>
        <v>2203.7872340425533</v>
      </c>
      <c r="EZ27" s="1">
        <f t="shared" si="413"/>
        <v>17145.263338916848</v>
      </c>
      <c r="FA27" s="1">
        <f t="shared" si="469"/>
        <v>128.29505300353358</v>
      </c>
      <c r="FB27" s="1"/>
      <c r="FC27" s="1"/>
      <c r="FD27" s="1"/>
      <c r="FE27" s="1"/>
      <c r="FF27">
        <f t="shared" si="23"/>
        <v>67124</v>
      </c>
      <c r="FG27">
        <f t="shared" si="24"/>
        <v>60.800000000000004</v>
      </c>
      <c r="FH27" s="1" t="s">
        <v>85</v>
      </c>
      <c r="FI27" s="1">
        <f>+SUM($E104:$E108)</f>
        <v>6226</v>
      </c>
      <c r="FJ27" s="1">
        <f>+SUM(FF104:FF108)</f>
        <v>3998</v>
      </c>
      <c r="FK27" s="1">
        <f t="shared" si="414"/>
        <v>0.64214584002569863</v>
      </c>
      <c r="FL27" s="1">
        <f t="shared" si="470"/>
        <v>6.0752662202727672E-3</v>
      </c>
      <c r="FM27" s="1"/>
      <c r="FN27" s="1" t="s">
        <v>85</v>
      </c>
      <c r="FO27" s="1">
        <f>+SUM($E174:$E178)</f>
        <v>517</v>
      </c>
      <c r="FP27" s="1">
        <f>+SUM(FF174:FF178)</f>
        <v>192</v>
      </c>
      <c r="FQ27" s="1">
        <f t="shared" si="415"/>
        <v>0.37137330754352033</v>
      </c>
      <c r="FR27" s="1">
        <f t="shared" si="471"/>
        <v>2.1249879917180615E-2</v>
      </c>
      <c r="FS27" s="1">
        <f t="shared" si="416"/>
        <v>6226</v>
      </c>
      <c r="FT27" s="1">
        <f t="shared" si="472"/>
        <v>2312.1702127659573</v>
      </c>
      <c r="FU27" s="1">
        <f t="shared" si="417"/>
        <v>17503.753678682162</v>
      </c>
      <c r="FV27" s="1">
        <f t="shared" si="473"/>
        <v>331.98939929328617</v>
      </c>
      <c r="FW27" s="1"/>
      <c r="FX27" s="1"/>
      <c r="FY27" s="1"/>
      <c r="FZ27" s="1"/>
      <c r="GA27">
        <f t="shared" si="27"/>
        <v>14455</v>
      </c>
      <c r="GB27">
        <f t="shared" si="28"/>
        <v>13.100000000000001</v>
      </c>
      <c r="GC27" s="1" t="s">
        <v>85</v>
      </c>
      <c r="GD27" s="1">
        <f>+SUM($E104:$E108)</f>
        <v>6226</v>
      </c>
      <c r="GE27" s="1">
        <f>+SUM(GA104:GA108)</f>
        <v>543</v>
      </c>
      <c r="GF27" s="1">
        <f t="shared" si="418"/>
        <v>8.7214905236106643E-2</v>
      </c>
      <c r="GG27" s="1">
        <f t="shared" si="474"/>
        <v>3.5758152177781046E-3</v>
      </c>
      <c r="GH27" s="1"/>
      <c r="GI27" s="1" t="s">
        <v>85</v>
      </c>
      <c r="GJ27" s="1">
        <f>+SUM($E174:$E178)</f>
        <v>517</v>
      </c>
      <c r="GK27" s="1">
        <f>+SUM(GA174:GA178)</f>
        <v>65</v>
      </c>
      <c r="GL27" s="1">
        <f t="shared" si="419"/>
        <v>0.12572533849129594</v>
      </c>
      <c r="GM27" s="1">
        <f t="shared" si="475"/>
        <v>1.4581093038002067E-2</v>
      </c>
      <c r="GN27" s="1">
        <f t="shared" si="420"/>
        <v>6226</v>
      </c>
      <c r="GO27" s="1">
        <f t="shared" si="476"/>
        <v>782.76595744680856</v>
      </c>
      <c r="GP27" s="1">
        <f t="shared" si="421"/>
        <v>8241.3506903795169</v>
      </c>
      <c r="GQ27" s="1">
        <f t="shared" si="477"/>
        <v>45.090106007067135</v>
      </c>
      <c r="GR27" s="1"/>
      <c r="GS27" s="1"/>
      <c r="GT27" s="1"/>
      <c r="GU27" s="1"/>
      <c r="GV27">
        <f t="shared" si="31"/>
        <v>64447</v>
      </c>
      <c r="GW27">
        <f t="shared" si="32"/>
        <v>58.400000000000006</v>
      </c>
      <c r="GX27" s="1" t="s">
        <v>85</v>
      </c>
      <c r="GY27" s="1">
        <f>+SUM($E104:$E108)</f>
        <v>6226</v>
      </c>
      <c r="GZ27" s="1">
        <f>+SUM(GV104:GV108)</f>
        <v>3200</v>
      </c>
      <c r="HA27" s="1">
        <f t="shared" si="422"/>
        <v>0.51397365884998392</v>
      </c>
      <c r="HB27" s="1">
        <f t="shared" si="478"/>
        <v>6.3342584067005393E-3</v>
      </c>
      <c r="HC27" s="1"/>
      <c r="HD27" s="1" t="s">
        <v>85</v>
      </c>
      <c r="HE27" s="1">
        <f>+SUM($E174:$E178)</f>
        <v>517</v>
      </c>
      <c r="HF27" s="1">
        <f>+SUM(GV174:GV178)</f>
        <v>188</v>
      </c>
      <c r="HG27" s="1">
        <f t="shared" si="423"/>
        <v>0.36363636363636365</v>
      </c>
      <c r="HH27" s="1">
        <f t="shared" si="479"/>
        <v>2.1156365384483955E-2</v>
      </c>
      <c r="HI27" s="1">
        <f t="shared" si="424"/>
        <v>6226</v>
      </c>
      <c r="HJ27" s="1">
        <f t="shared" si="480"/>
        <v>2264</v>
      </c>
      <c r="HK27" s="1">
        <f t="shared" si="425"/>
        <v>17350.034816247578</v>
      </c>
      <c r="HL27" s="1">
        <f t="shared" si="481"/>
        <v>265.72438162544171</v>
      </c>
      <c r="HM27" s="1"/>
      <c r="HN27" s="1"/>
      <c r="HO27" s="1"/>
      <c r="HP27" s="1"/>
      <c r="HQ27">
        <f t="shared" si="35"/>
        <v>29405</v>
      </c>
      <c r="HR27">
        <f t="shared" si="36"/>
        <v>26.700000000000003</v>
      </c>
      <c r="HS27" s="1" t="s">
        <v>85</v>
      </c>
      <c r="HT27" s="1">
        <f>+SUM($E104:$E108)</f>
        <v>6226</v>
      </c>
      <c r="HU27" s="1">
        <f>+SUM(HQ104:HQ108)</f>
        <v>1268</v>
      </c>
      <c r="HV27" s="1">
        <f t="shared" si="426"/>
        <v>0.20366206231930614</v>
      </c>
      <c r="HW27" s="1">
        <f t="shared" si="482"/>
        <v>5.1038654104861936E-3</v>
      </c>
      <c r="HX27" s="1"/>
      <c r="HY27" s="1" t="s">
        <v>85</v>
      </c>
      <c r="HZ27" s="1">
        <f>+SUM($E174:$E178)</f>
        <v>517</v>
      </c>
      <c r="IA27" s="1">
        <f>+SUM(HQ174:HQ178)</f>
        <v>95</v>
      </c>
      <c r="IB27" s="1">
        <f t="shared" si="427"/>
        <v>0.18375241779497098</v>
      </c>
      <c r="IC27" s="1">
        <f t="shared" si="483"/>
        <v>1.7032649654539971E-2</v>
      </c>
      <c r="ID27" s="1">
        <f t="shared" si="428"/>
        <v>6226</v>
      </c>
      <c r="IE27" s="1">
        <f t="shared" si="484"/>
        <v>1144.0425531914893</v>
      </c>
      <c r="IF27" s="1">
        <f t="shared" si="429"/>
        <v>11245.600720807177</v>
      </c>
      <c r="IG27" s="1">
        <f t="shared" si="485"/>
        <v>105.29328621908128</v>
      </c>
      <c r="IH27" s="1"/>
      <c r="II27" s="1"/>
      <c r="IJ27" s="1"/>
      <c r="IK27" s="1"/>
      <c r="IL27">
        <f t="shared" si="39"/>
        <v>64453</v>
      </c>
      <c r="IM27">
        <f t="shared" si="40"/>
        <v>58.400000000000006</v>
      </c>
      <c r="IN27" s="1" t="s">
        <v>85</v>
      </c>
      <c r="IO27" s="1">
        <f>+SUM($E104:$E108)</f>
        <v>6226</v>
      </c>
      <c r="IP27" s="1">
        <f>+SUM(IL104:IL108)</f>
        <v>3053</v>
      </c>
      <c r="IQ27" s="1">
        <f t="shared" si="430"/>
        <v>0.49036299389656279</v>
      </c>
      <c r="IR27" s="1">
        <f t="shared" si="486"/>
        <v>6.3355564329701077E-3</v>
      </c>
      <c r="IS27" s="1"/>
      <c r="IT27" s="1" t="s">
        <v>85</v>
      </c>
      <c r="IU27" s="1">
        <f>+SUM($E174:$E178)</f>
        <v>517</v>
      </c>
      <c r="IV27" s="1">
        <f>+SUM(IL174:IL178)</f>
        <v>223</v>
      </c>
      <c r="IW27" s="1">
        <f t="shared" si="431"/>
        <v>0.43133462282398455</v>
      </c>
      <c r="IX27" s="1">
        <f t="shared" si="487"/>
        <v>2.1781625264941807E-2</v>
      </c>
      <c r="IY27" s="1">
        <f t="shared" si="432"/>
        <v>6226</v>
      </c>
      <c r="IZ27" s="1">
        <f t="shared" si="488"/>
        <v>2685.489361702128</v>
      </c>
      <c r="JA27" s="1">
        <f t="shared" si="433"/>
        <v>18390.72273528462</v>
      </c>
      <c r="JB27" s="1">
        <f t="shared" si="489"/>
        <v>253.51766784452298</v>
      </c>
      <c r="JC27" s="1"/>
      <c r="JD27" s="1"/>
      <c r="JE27" s="1"/>
      <c r="JF27" s="1"/>
      <c r="JG27">
        <f t="shared" si="43"/>
        <v>1634</v>
      </c>
      <c r="JH27">
        <f t="shared" si="44"/>
        <v>1.5</v>
      </c>
      <c r="JI27" s="1" t="s">
        <v>85</v>
      </c>
      <c r="JJ27" s="1">
        <f>+SUM($E104:$E108)</f>
        <v>6226</v>
      </c>
      <c r="JK27" s="1">
        <f>+SUM(JG104:JG108)</f>
        <v>113</v>
      </c>
      <c r="JL27" s="1">
        <f t="shared" si="434"/>
        <v>1.8149694828140057E-2</v>
      </c>
      <c r="JM27" s="1">
        <f t="shared" si="490"/>
        <v>1.6918145088756773E-3</v>
      </c>
      <c r="JN27" s="1"/>
      <c r="JO27" s="1" t="s">
        <v>85</v>
      </c>
      <c r="JP27" s="1">
        <f>+SUM($E174:$E178)</f>
        <v>517</v>
      </c>
      <c r="JQ27" s="1">
        <f>+SUM(JG174:JG178)</f>
        <v>15</v>
      </c>
      <c r="JR27" s="1">
        <f t="shared" si="435"/>
        <v>2.9013539651837523E-2</v>
      </c>
      <c r="JS27" s="1">
        <f t="shared" si="491"/>
        <v>7.3817897858430475E-3</v>
      </c>
      <c r="JT27" s="1">
        <f t="shared" si="436"/>
        <v>6226</v>
      </c>
      <c r="JU27" s="1">
        <f t="shared" si="492"/>
        <v>180.63829787234042</v>
      </c>
      <c r="JV27" s="1">
        <f t="shared" si="437"/>
        <v>2112.2318141102032</v>
      </c>
      <c r="JW27" s="1">
        <f t="shared" si="493"/>
        <v>9.3833922261484091</v>
      </c>
      <c r="JX27" s="1"/>
      <c r="JY27" s="1"/>
      <c r="JZ27" s="1"/>
      <c r="KA27" s="1"/>
      <c r="KB27">
        <f t="shared" si="47"/>
        <v>14704</v>
      </c>
      <c r="KC27">
        <f t="shared" si="48"/>
        <v>13.4</v>
      </c>
      <c r="KD27" s="1" t="s">
        <v>85</v>
      </c>
      <c r="KE27" s="1">
        <f>+SUM($E104:$E108)</f>
        <v>6226</v>
      </c>
      <c r="KF27" s="1">
        <f>+SUM(KB104:KB108)</f>
        <v>1398</v>
      </c>
      <c r="KG27" s="1">
        <f t="shared" si="438"/>
        <v>0.22454224221008673</v>
      </c>
      <c r="KH27" s="1">
        <f t="shared" si="494"/>
        <v>5.288390810522371E-3</v>
      </c>
      <c r="KI27" s="1"/>
      <c r="KJ27" s="1" t="s">
        <v>85</v>
      </c>
      <c r="KK27" s="1">
        <f>+SUM($E174:$E178)</f>
        <v>517</v>
      </c>
      <c r="KL27" s="1">
        <f>+SUM(KB174:KB178)</f>
        <v>21</v>
      </c>
      <c r="KM27" s="1">
        <f t="shared" si="439"/>
        <v>4.0618955512572531E-2</v>
      </c>
      <c r="KN27" s="1">
        <f t="shared" si="495"/>
        <v>8.6818978357414336E-3</v>
      </c>
      <c r="KO27" s="1">
        <f t="shared" si="440"/>
        <v>6226</v>
      </c>
      <c r="KP27" s="1">
        <f t="shared" si="496"/>
        <v>252.89361702127658</v>
      </c>
      <c r="KQ27" s="1">
        <f t="shared" si="441"/>
        <v>2921.7804217492526</v>
      </c>
      <c r="KR27" s="1">
        <f t="shared" si="497"/>
        <v>116.08833922261483</v>
      </c>
      <c r="KS27" s="1"/>
      <c r="KT27" s="1"/>
      <c r="KU27" s="1"/>
      <c r="KV27" s="1"/>
      <c r="KW27">
        <f t="shared" si="51"/>
        <v>16950</v>
      </c>
      <c r="KX27">
        <f t="shared" si="52"/>
        <v>15.4</v>
      </c>
      <c r="KY27" s="1" t="s">
        <v>85</v>
      </c>
      <c r="KZ27" s="1">
        <f>+SUM($E104:$E108)</f>
        <v>6226</v>
      </c>
      <c r="LA27" s="1">
        <f>+SUM(KW104:KW108)</f>
        <v>1351</v>
      </c>
      <c r="LB27" s="1">
        <f t="shared" si="442"/>
        <v>0.21699325409572759</v>
      </c>
      <c r="LC27" s="1">
        <f t="shared" si="498"/>
        <v>5.2239776476057636E-3</v>
      </c>
      <c r="LD27" s="1"/>
      <c r="LE27" s="1" t="s">
        <v>85</v>
      </c>
      <c r="LF27" s="1">
        <f>+SUM($E174:$E178)</f>
        <v>517</v>
      </c>
      <c r="LG27" s="1">
        <f>+SUM(KW174:KW178)</f>
        <v>9</v>
      </c>
      <c r="LH27" s="1">
        <f t="shared" si="443"/>
        <v>1.7408123791102514E-2</v>
      </c>
      <c r="LI27" s="1">
        <f t="shared" si="499"/>
        <v>5.7519790584907035E-3</v>
      </c>
      <c r="LJ27" s="1">
        <f t="shared" si="444"/>
        <v>6226</v>
      </c>
      <c r="LK27" s="1">
        <f t="shared" si="500"/>
        <v>108.38297872340425</v>
      </c>
      <c r="LL27" s="1">
        <f t="shared" si="445"/>
        <v>1282.4865676111353</v>
      </c>
      <c r="LM27" s="1">
        <f t="shared" si="501"/>
        <v>112.18551236749116</v>
      </c>
      <c r="LN27" s="1"/>
      <c r="LO27" s="1"/>
      <c r="LP27" s="1"/>
      <c r="LQ27" s="1"/>
    </row>
    <row r="28" spans="1:329" x14ac:dyDescent="0.15">
      <c r="A28" s="51" t="s">
        <v>39</v>
      </c>
      <c r="B28" s="51" t="s">
        <v>40</v>
      </c>
      <c r="C28" s="51">
        <v>64</v>
      </c>
      <c r="D28" s="51" t="s">
        <v>41</v>
      </c>
      <c r="E28" s="52">
        <v>129945</v>
      </c>
      <c r="F28" s="52">
        <v>39443</v>
      </c>
      <c r="G28" s="51">
        <v>30.400000000000002</v>
      </c>
      <c r="H28" s="52">
        <v>58966</v>
      </c>
      <c r="I28" s="51">
        <v>45.400000000000006</v>
      </c>
      <c r="J28" s="52">
        <v>40534</v>
      </c>
      <c r="K28" s="51">
        <v>31.200000000000003</v>
      </c>
      <c r="L28" s="52">
        <v>25788</v>
      </c>
      <c r="M28" s="51">
        <v>19.900000000000002</v>
      </c>
      <c r="N28" s="52">
        <v>9735</v>
      </c>
      <c r="O28" s="51">
        <v>7.5</v>
      </c>
      <c r="P28" s="52">
        <v>37879</v>
      </c>
      <c r="Q28" s="51">
        <v>29.200000000000003</v>
      </c>
      <c r="R28" s="52">
        <v>67864</v>
      </c>
      <c r="S28" s="51">
        <v>52.300000000000004</v>
      </c>
      <c r="T28" s="52">
        <v>15747</v>
      </c>
      <c r="U28" s="51">
        <v>12.200000000000001</v>
      </c>
      <c r="V28" s="52">
        <v>57068</v>
      </c>
      <c r="W28" s="51">
        <v>44</v>
      </c>
      <c r="X28" s="52">
        <v>34009</v>
      </c>
      <c r="Y28" s="51">
        <v>26.200000000000003</v>
      </c>
      <c r="Z28" s="52">
        <v>70249</v>
      </c>
      <c r="AA28" s="51">
        <v>54.1</v>
      </c>
      <c r="AB28" s="52">
        <v>1496</v>
      </c>
      <c r="AC28" s="51">
        <v>1.2000000000000002</v>
      </c>
      <c r="AD28" s="52">
        <v>18072</v>
      </c>
      <c r="AE28" s="51">
        <v>14</v>
      </c>
      <c r="AF28" s="52">
        <v>18191</v>
      </c>
      <c r="AG28" s="51">
        <v>14</v>
      </c>
      <c r="AI28" s="43"/>
      <c r="AJ28">
        <f t="shared" si="0"/>
        <v>39443</v>
      </c>
      <c r="AK28">
        <f t="shared" si="1"/>
        <v>30.400000000000002</v>
      </c>
      <c r="AL28" s="1" t="s">
        <v>46</v>
      </c>
      <c r="AM28" s="1">
        <f>SUM(AM21:AM25)</f>
        <v>9360</v>
      </c>
      <c r="AN28" s="1">
        <f t="shared" ref="AN28" si="502">SUM(AN21:AN25)</f>
        <v>2764</v>
      </c>
      <c r="AO28" s="1">
        <f t="shared" si="390"/>
        <v>0.2952991452991453</v>
      </c>
      <c r="AP28" s="1">
        <f t="shared" si="446"/>
        <v>4.7151506135221883E-3</v>
      </c>
      <c r="AQ28" s="1"/>
      <c r="AR28" s="1" t="s">
        <v>45</v>
      </c>
      <c r="AS28" s="1">
        <f>SUM(AS4:AS8)</f>
        <v>343</v>
      </c>
      <c r="AT28" s="1">
        <f>SUM(AT4:AT8)</f>
        <v>111</v>
      </c>
      <c r="AU28" s="1">
        <f t="shared" si="391"/>
        <v>0.32361516034985421</v>
      </c>
      <c r="AV28" s="1">
        <f t="shared" si="447"/>
        <v>2.5261800541401709E-2</v>
      </c>
      <c r="AW28" s="1">
        <f>SUM(AW21:AW25)</f>
        <v>9360</v>
      </c>
      <c r="AX28" s="1">
        <f t="shared" ref="AX28:AZ28" si="503">SUM(AX21:AX25)</f>
        <v>3160.0682888540027</v>
      </c>
      <c r="AY28" s="1">
        <f t="shared" si="503"/>
        <v>60471.130291134607</v>
      </c>
      <c r="AZ28" s="1">
        <f t="shared" si="503"/>
        <v>101.31055655668915</v>
      </c>
      <c r="BA28" s="1"/>
      <c r="BB28" s="1"/>
      <c r="BC28" s="1"/>
      <c r="BD28" s="1"/>
      <c r="BE28">
        <f t="shared" si="3"/>
        <v>58966</v>
      </c>
      <c r="BF28">
        <f t="shared" si="4"/>
        <v>45.400000000000006</v>
      </c>
      <c r="BG28" s="1" t="s">
        <v>46</v>
      </c>
      <c r="BH28" s="1">
        <f>SUM(BH21:BH25)</f>
        <v>9360</v>
      </c>
      <c r="BI28" s="1">
        <f t="shared" ref="BI28" si="504">SUM(BI21:BI25)</f>
        <v>4478</v>
      </c>
      <c r="BJ28" s="1">
        <f t="shared" si="394"/>
        <v>0.47841880341880344</v>
      </c>
      <c r="BK28" s="1">
        <f t="shared" si="450"/>
        <v>5.1632976190406649E-3</v>
      </c>
      <c r="BL28" s="1"/>
      <c r="BM28" s="1" t="s">
        <v>45</v>
      </c>
      <c r="BN28" s="1">
        <f>SUM(BN4:BN8)</f>
        <v>343</v>
      </c>
      <c r="BO28" s="1">
        <f>SUM(BO4:BO8)</f>
        <v>161</v>
      </c>
      <c r="BP28" s="1">
        <f t="shared" si="395"/>
        <v>0.46938775510204084</v>
      </c>
      <c r="BQ28" s="1">
        <f t="shared" si="451"/>
        <v>2.6946815692831003E-2</v>
      </c>
      <c r="BR28" s="1">
        <f>SUM(BR21:BR25)</f>
        <v>9360</v>
      </c>
      <c r="BS28" s="1">
        <f t="shared" ref="BS28:BU28" si="505">SUM(BS21:BS25)</f>
        <v>4458.1016483516487</v>
      </c>
      <c r="BT28" s="1">
        <f t="shared" si="505"/>
        <v>67298.426266367023</v>
      </c>
      <c r="BU28" s="1">
        <f t="shared" si="505"/>
        <v>165.47253272427076</v>
      </c>
      <c r="BV28" s="1"/>
      <c r="BW28" s="1"/>
      <c r="BX28" s="1"/>
      <c r="BY28" s="1"/>
      <c r="BZ28">
        <f t="shared" si="7"/>
        <v>40534</v>
      </c>
      <c r="CA28">
        <f t="shared" si="8"/>
        <v>31.200000000000003</v>
      </c>
      <c r="CB28" s="1" t="s">
        <v>46</v>
      </c>
      <c r="CC28" s="1">
        <f>SUM(CC21:CC25)</f>
        <v>9360</v>
      </c>
      <c r="CD28" s="1">
        <f t="shared" ref="CD28" si="506">SUM(CD21:CD25)</f>
        <v>2972</v>
      </c>
      <c r="CE28" s="1">
        <f t="shared" si="398"/>
        <v>0.3175213675213675</v>
      </c>
      <c r="CF28" s="1">
        <f t="shared" si="454"/>
        <v>4.8116395189069239E-3</v>
      </c>
      <c r="CG28" s="1"/>
      <c r="CH28" s="1" t="s">
        <v>45</v>
      </c>
      <c r="CI28" s="1">
        <f>SUM(CI4:CI8)</f>
        <v>343</v>
      </c>
      <c r="CJ28" s="1">
        <f>SUM(CJ4:CJ8)</f>
        <v>89</v>
      </c>
      <c r="CK28" s="1">
        <f t="shared" si="399"/>
        <v>0.25947521865889212</v>
      </c>
      <c r="CL28" s="1">
        <f t="shared" si="455"/>
        <v>2.3668497075682901E-2</v>
      </c>
      <c r="CM28" s="1">
        <f>SUM(CM21:CM25)</f>
        <v>9360</v>
      </c>
      <c r="CN28" s="1">
        <f t="shared" ref="CN28:CP28" si="507">SUM(CN21:CN25)</f>
        <v>2515.3452380952381</v>
      </c>
      <c r="CO28" s="1">
        <f t="shared" si="507"/>
        <v>53738.609014313683</v>
      </c>
      <c r="CP28" s="1">
        <f t="shared" si="507"/>
        <v>107.85028468698063</v>
      </c>
      <c r="CQ28" s="1"/>
      <c r="CR28" s="1"/>
      <c r="CS28" s="1"/>
      <c r="CT28" s="1"/>
      <c r="CU28">
        <f t="shared" si="11"/>
        <v>25788</v>
      </c>
      <c r="CV28">
        <f t="shared" si="12"/>
        <v>19.900000000000002</v>
      </c>
      <c r="CW28" s="1" t="s">
        <v>46</v>
      </c>
      <c r="CX28" s="1">
        <f>SUM(CX21:CX25)</f>
        <v>9360</v>
      </c>
      <c r="CY28" s="1">
        <f t="shared" ref="CY28" si="508">SUM(CY21:CY25)</f>
        <v>2320</v>
      </c>
      <c r="CZ28" s="1">
        <f t="shared" si="402"/>
        <v>0.24786324786324787</v>
      </c>
      <c r="DA28" s="1">
        <f t="shared" si="458"/>
        <v>4.4628937641631354E-3</v>
      </c>
      <c r="DB28" s="1"/>
      <c r="DC28" s="1" t="s">
        <v>45</v>
      </c>
      <c r="DD28" s="1">
        <f>SUM(DD4:DD8)</f>
        <v>343</v>
      </c>
      <c r="DE28" s="1">
        <f>SUM(DE4:DE8)</f>
        <v>85</v>
      </c>
      <c r="DF28" s="1">
        <f t="shared" si="403"/>
        <v>0.24781341107871721</v>
      </c>
      <c r="DG28" s="1">
        <f t="shared" si="459"/>
        <v>2.3311924923506571E-2</v>
      </c>
      <c r="DH28" s="1">
        <f>SUM(DH21:DH25)</f>
        <v>9360</v>
      </c>
      <c r="DI28" s="1">
        <f t="shared" ref="DI28:DK28" si="509">SUM(DI21:DI25)</f>
        <v>2300.5049712192567</v>
      </c>
      <c r="DJ28" s="1">
        <f t="shared" si="509"/>
        <v>49857.23026173003</v>
      </c>
      <c r="DK28" s="1">
        <f t="shared" si="509"/>
        <v>83.954179113775908</v>
      </c>
      <c r="DL28" s="1"/>
      <c r="DM28" s="1"/>
      <c r="DN28" s="1"/>
      <c r="DO28" s="1"/>
      <c r="DP28">
        <f t="shared" si="15"/>
        <v>9735</v>
      </c>
      <c r="DQ28">
        <f t="shared" si="16"/>
        <v>7.5</v>
      </c>
      <c r="DR28" s="1" t="s">
        <v>46</v>
      </c>
      <c r="DS28" s="1">
        <f>SUM(DS21:DS25)</f>
        <v>9360</v>
      </c>
      <c r="DT28" s="1">
        <f t="shared" ref="DT28" si="510">SUM(DT21:DT25)</f>
        <v>846</v>
      </c>
      <c r="DU28" s="1">
        <f t="shared" si="406"/>
        <v>9.0384615384615383E-2</v>
      </c>
      <c r="DV28" s="1">
        <f t="shared" si="462"/>
        <v>2.9637272366331863E-3</v>
      </c>
      <c r="DW28" s="1"/>
      <c r="DX28" s="1" t="s">
        <v>45</v>
      </c>
      <c r="DY28" s="1">
        <f>SUM(DY4:DY8)</f>
        <v>343</v>
      </c>
      <c r="DZ28" s="1">
        <f>SUM(DZ4:DZ8)</f>
        <v>17</v>
      </c>
      <c r="EA28" s="1">
        <f t="shared" si="407"/>
        <v>4.9562682215743441E-2</v>
      </c>
      <c r="EB28" s="1">
        <f t="shared" si="463"/>
        <v>1.1719041188469297E-2</v>
      </c>
      <c r="EC28" s="1">
        <f>SUM(EC21:EC25)</f>
        <v>9360</v>
      </c>
      <c r="ED28" s="1">
        <f t="shared" ref="ED28:EF28" si="511">SUM(ED21:ED25)</f>
        <v>501.49502878074304</v>
      </c>
      <c r="EE28" s="1">
        <f t="shared" si="511"/>
        <v>14835.942230017536</v>
      </c>
      <c r="EF28" s="1">
        <f t="shared" si="511"/>
        <v>30.842831591437033</v>
      </c>
      <c r="EG28" s="1"/>
      <c r="EH28" s="1"/>
      <c r="EI28" s="1"/>
      <c r="EJ28" s="1"/>
      <c r="EK28">
        <f t="shared" si="19"/>
        <v>37879</v>
      </c>
      <c r="EL28">
        <f t="shared" si="20"/>
        <v>29.200000000000003</v>
      </c>
      <c r="EM28" s="1" t="s">
        <v>46</v>
      </c>
      <c r="EN28" s="1">
        <f>SUM(EN21:EN25)</f>
        <v>9360</v>
      </c>
      <c r="EO28" s="1">
        <f t="shared" ref="EO28" si="512">SUM(EO21:EO25)</f>
        <v>1537</v>
      </c>
      <c r="EP28" s="1">
        <f t="shared" si="410"/>
        <v>0.16420940170940171</v>
      </c>
      <c r="EQ28" s="1">
        <f t="shared" si="466"/>
        <v>3.8292156549367966E-3</v>
      </c>
      <c r="ER28" s="1"/>
      <c r="ES28" s="1" t="s">
        <v>45</v>
      </c>
      <c r="ET28" s="1">
        <f>SUM(ET4:ET8)</f>
        <v>343</v>
      </c>
      <c r="EU28" s="1">
        <f>SUM(EU4:EU8)</f>
        <v>104</v>
      </c>
      <c r="EV28" s="1">
        <f t="shared" si="411"/>
        <v>0.30320699708454812</v>
      </c>
      <c r="EW28" s="1">
        <f t="shared" si="467"/>
        <v>2.4818437729281283E-2</v>
      </c>
      <c r="EX28" s="1">
        <f>SUM(EX21:EX25)</f>
        <v>9360</v>
      </c>
      <c r="EY28" s="1">
        <f t="shared" ref="EY28:FA28" si="513">SUM(EY21:EY25)</f>
        <v>2842.8759811616956</v>
      </c>
      <c r="EZ28" s="1">
        <f t="shared" si="513"/>
        <v>56729.779628954129</v>
      </c>
      <c r="FA28" s="1">
        <f t="shared" si="513"/>
        <v>57.463504210805382</v>
      </c>
      <c r="FB28" s="1"/>
      <c r="FC28" s="1"/>
      <c r="FD28" s="1"/>
      <c r="FE28" s="1"/>
      <c r="FF28">
        <f t="shared" si="23"/>
        <v>67864</v>
      </c>
      <c r="FG28">
        <f t="shared" si="24"/>
        <v>52.300000000000004</v>
      </c>
      <c r="FH28" s="1" t="s">
        <v>46</v>
      </c>
      <c r="FI28" s="1">
        <f>SUM(FI21:FI25)</f>
        <v>9360</v>
      </c>
      <c r="FJ28" s="1">
        <f t="shared" ref="FJ28" si="514">SUM(FJ21:FJ25)</f>
        <v>4308</v>
      </c>
      <c r="FK28" s="1">
        <f t="shared" si="414"/>
        <v>0.46025641025641023</v>
      </c>
      <c r="FL28" s="1">
        <f t="shared" si="470"/>
        <v>5.1517614516731905E-3</v>
      </c>
      <c r="FM28" s="1"/>
      <c r="FN28" s="1" t="s">
        <v>45</v>
      </c>
      <c r="FO28" s="1">
        <f>SUM(FO4:FO8)</f>
        <v>343</v>
      </c>
      <c r="FP28" s="1">
        <f>SUM(FP4:FP8)</f>
        <v>86</v>
      </c>
      <c r="FQ28" s="1">
        <f t="shared" si="415"/>
        <v>0.25072886297376096</v>
      </c>
      <c r="FR28" s="1">
        <f t="shared" si="471"/>
        <v>2.3403165682904417E-2</v>
      </c>
      <c r="FS28" s="1">
        <f>SUM(FS21:FS25)</f>
        <v>9360</v>
      </c>
      <c r="FT28" s="1">
        <f t="shared" ref="FT28:FV28" si="515">SUM(FT21:FT25)</f>
        <v>2278.3339874411304</v>
      </c>
      <c r="FU28" s="1">
        <f t="shared" si="515"/>
        <v>47788.797600022364</v>
      </c>
      <c r="FV28" s="1">
        <f t="shared" si="515"/>
        <v>158.07213879339267</v>
      </c>
      <c r="FW28" s="1"/>
      <c r="FX28" s="1"/>
      <c r="FY28" s="1"/>
      <c r="FZ28" s="1"/>
      <c r="GA28">
        <f t="shared" si="27"/>
        <v>15747</v>
      </c>
      <c r="GB28">
        <f t="shared" si="28"/>
        <v>12.200000000000001</v>
      </c>
      <c r="GC28" s="1" t="s">
        <v>46</v>
      </c>
      <c r="GD28" s="1">
        <f>SUM(GD21:GD25)</f>
        <v>9360</v>
      </c>
      <c r="GE28" s="1">
        <f t="shared" ref="GE28" si="516">SUM(GE21:GE25)</f>
        <v>601</v>
      </c>
      <c r="GF28" s="1">
        <f t="shared" si="418"/>
        <v>6.4209401709401703E-2</v>
      </c>
      <c r="GG28" s="1">
        <f t="shared" si="474"/>
        <v>2.5336739489622232E-3</v>
      </c>
      <c r="GH28" s="1"/>
      <c r="GI28" s="1" t="s">
        <v>45</v>
      </c>
      <c r="GJ28" s="1">
        <f>SUM(GJ4:GJ8)</f>
        <v>343</v>
      </c>
      <c r="GK28" s="1">
        <f>SUM(GK4:GK8)</f>
        <v>53</v>
      </c>
      <c r="GL28" s="1">
        <f t="shared" si="419"/>
        <v>0.15451895043731778</v>
      </c>
      <c r="GM28" s="1">
        <f t="shared" si="475"/>
        <v>1.9516222182063617E-2</v>
      </c>
      <c r="GN28" s="1">
        <f>SUM(GN21:GN25)</f>
        <v>9360</v>
      </c>
      <c r="GO28" s="1">
        <f t="shared" ref="GO28:GQ28" si="517">SUM(GO21:GO25)</f>
        <v>1498.7223966509682</v>
      </c>
      <c r="GP28" s="1">
        <f t="shared" si="517"/>
        <v>37239.277389000847</v>
      </c>
      <c r="GQ28" s="1">
        <f t="shared" si="517"/>
        <v>22.354555690498714</v>
      </c>
      <c r="GR28" s="1"/>
      <c r="GS28" s="1"/>
      <c r="GT28" s="1"/>
      <c r="GU28" s="1"/>
      <c r="GV28">
        <f t="shared" si="31"/>
        <v>57068</v>
      </c>
      <c r="GW28">
        <f t="shared" si="32"/>
        <v>44</v>
      </c>
      <c r="GX28" s="1" t="s">
        <v>46</v>
      </c>
      <c r="GY28" s="1">
        <f>SUM(GY21:GY25)</f>
        <v>9360</v>
      </c>
      <c r="GZ28" s="1">
        <f t="shared" ref="GZ28" si="518">SUM(GZ21:GZ25)</f>
        <v>3613</v>
      </c>
      <c r="HA28" s="1">
        <f t="shared" si="422"/>
        <v>0.38600427350427352</v>
      </c>
      <c r="HB28" s="1">
        <f t="shared" si="478"/>
        <v>5.0320020138280982E-3</v>
      </c>
      <c r="HC28" s="1"/>
      <c r="HD28" s="1" t="s">
        <v>45</v>
      </c>
      <c r="HE28" s="1">
        <f>SUM(HE4:HE8)</f>
        <v>343</v>
      </c>
      <c r="HF28" s="1">
        <f>SUM(HF4:HF8)</f>
        <v>120</v>
      </c>
      <c r="HG28" s="1">
        <f t="shared" si="423"/>
        <v>0.3498542274052478</v>
      </c>
      <c r="HH28" s="1">
        <f t="shared" si="479"/>
        <v>2.5751461051245879E-2</v>
      </c>
      <c r="HI28" s="1">
        <f>SUM(HI21:HI25)</f>
        <v>9360</v>
      </c>
      <c r="HJ28" s="1">
        <f t="shared" ref="HJ28:HL28" si="519">SUM(HJ21:HJ25)</f>
        <v>3190.2125850340135</v>
      </c>
      <c r="HK28" s="1">
        <f t="shared" si="519"/>
        <v>57518.554905650395</v>
      </c>
      <c r="HL28" s="1">
        <f t="shared" si="519"/>
        <v>134.04852292249558</v>
      </c>
      <c r="HM28" s="1"/>
      <c r="HN28" s="1"/>
      <c r="HO28" s="1"/>
      <c r="HP28" s="1"/>
      <c r="HQ28">
        <f t="shared" si="35"/>
        <v>34009</v>
      </c>
      <c r="HR28">
        <f t="shared" si="36"/>
        <v>26.200000000000003</v>
      </c>
      <c r="HS28" s="1" t="s">
        <v>46</v>
      </c>
      <c r="HT28" s="1">
        <f>SUM(HT21:HT25)</f>
        <v>9360</v>
      </c>
      <c r="HU28" s="1">
        <f t="shared" ref="HU28" si="520">SUM(HU21:HU25)</f>
        <v>2230</v>
      </c>
      <c r="HV28" s="1">
        <f t="shared" si="426"/>
        <v>0.23824786324786323</v>
      </c>
      <c r="HW28" s="1">
        <f t="shared" si="482"/>
        <v>4.4033521965483628E-3</v>
      </c>
      <c r="HX28" s="1"/>
      <c r="HY28" s="1" t="s">
        <v>45</v>
      </c>
      <c r="HZ28" s="1">
        <f>SUM(HZ4:HZ8)</f>
        <v>343</v>
      </c>
      <c r="IA28" s="1">
        <f>SUM(IA4:IA8)</f>
        <v>86</v>
      </c>
      <c r="IB28" s="1">
        <f t="shared" si="427"/>
        <v>0.25072886297376096</v>
      </c>
      <c r="IC28" s="1">
        <f t="shared" si="483"/>
        <v>2.3403165682904417E-2</v>
      </c>
      <c r="ID28" s="1">
        <f>SUM(ID21:ID25)</f>
        <v>9360</v>
      </c>
      <c r="IE28" s="1">
        <f t="shared" ref="IE28:IG28" si="521">SUM(IE21:IE25)</f>
        <v>2298.8717948717949</v>
      </c>
      <c r="IF28" s="1">
        <f t="shared" si="521"/>
        <v>48325.121718229653</v>
      </c>
      <c r="IG28" s="1">
        <f t="shared" si="521"/>
        <v>83.159158135768593</v>
      </c>
      <c r="IH28" s="1"/>
      <c r="II28" s="1"/>
      <c r="IJ28" s="1"/>
      <c r="IK28" s="1"/>
      <c r="IL28">
        <f t="shared" si="39"/>
        <v>70249</v>
      </c>
      <c r="IM28">
        <f t="shared" si="40"/>
        <v>54.1</v>
      </c>
      <c r="IN28" s="1" t="s">
        <v>46</v>
      </c>
      <c r="IO28" s="1">
        <f>SUM(IO21:IO25)</f>
        <v>9360</v>
      </c>
      <c r="IP28" s="1">
        <f t="shared" ref="IP28" si="522">SUM(IP21:IP25)</f>
        <v>4911</v>
      </c>
      <c r="IQ28" s="1">
        <f t="shared" si="430"/>
        <v>0.5246794871794872</v>
      </c>
      <c r="IR28" s="1">
        <f t="shared" si="486"/>
        <v>5.161814542484041E-3</v>
      </c>
      <c r="IS28" s="1"/>
      <c r="IT28" s="1" t="s">
        <v>45</v>
      </c>
      <c r="IU28" s="1">
        <f>SUM(IU4:IU8)</f>
        <v>343</v>
      </c>
      <c r="IV28" s="1">
        <f>SUM(IV4:IV8)</f>
        <v>178</v>
      </c>
      <c r="IW28" s="1">
        <f t="shared" si="431"/>
        <v>0.51895043731778423</v>
      </c>
      <c r="IX28" s="1">
        <f t="shared" si="487"/>
        <v>2.6978064781865523E-2</v>
      </c>
      <c r="IY28" s="1">
        <f>SUM(IY21:IY25)</f>
        <v>9360</v>
      </c>
      <c r="IZ28" s="1">
        <f t="shared" ref="IZ28:JB28" si="523">SUM(IZ21:IZ25)</f>
        <v>4844.565149136577</v>
      </c>
      <c r="JA28" s="1">
        <f t="shared" si="523"/>
        <v>65699.578089771851</v>
      </c>
      <c r="JB28" s="1">
        <f t="shared" si="523"/>
        <v>179.82369529777637</v>
      </c>
      <c r="JC28" s="1"/>
      <c r="JD28" s="1"/>
      <c r="JE28" s="1"/>
      <c r="JF28" s="1"/>
      <c r="JG28">
        <f t="shared" si="43"/>
        <v>1496</v>
      </c>
      <c r="JH28">
        <f t="shared" si="44"/>
        <v>1.2000000000000002</v>
      </c>
      <c r="JI28" s="1" t="s">
        <v>46</v>
      </c>
      <c r="JJ28" s="1">
        <f>SUM(JJ21:JJ25)</f>
        <v>9360</v>
      </c>
      <c r="JK28" s="1">
        <f t="shared" ref="JK28" si="524">SUM(JK21:JK25)</f>
        <v>44</v>
      </c>
      <c r="JL28" s="1">
        <f t="shared" si="434"/>
        <v>4.7008547008547006E-3</v>
      </c>
      <c r="JM28" s="1">
        <f t="shared" si="490"/>
        <v>7.0701284653400666E-4</v>
      </c>
      <c r="JN28" s="1"/>
      <c r="JO28" s="1" t="s">
        <v>45</v>
      </c>
      <c r="JP28" s="1">
        <f>SUM(JP4:JP8)</f>
        <v>343</v>
      </c>
      <c r="JQ28" s="1">
        <f>SUM(JQ4:JQ8)</f>
        <v>2</v>
      </c>
      <c r="JR28" s="1">
        <f t="shared" si="435"/>
        <v>5.8309037900874635E-3</v>
      </c>
      <c r="JS28" s="1">
        <f t="shared" si="491"/>
        <v>4.1110334194382576E-3</v>
      </c>
      <c r="JT28" s="1">
        <f>SUM(JT21:JT25)</f>
        <v>9360</v>
      </c>
      <c r="JU28" s="1">
        <f t="shared" ref="JU28:JW28" si="525">SUM(JU21:JU25)</f>
        <v>65.919413919413927</v>
      </c>
      <c r="JV28" s="1">
        <f t="shared" si="525"/>
        <v>2268.165320532848</v>
      </c>
      <c r="JW28" s="1">
        <f t="shared" si="525"/>
        <v>1.7243759435276438</v>
      </c>
      <c r="JX28" s="1"/>
      <c r="JY28" s="1"/>
      <c r="JZ28" s="1"/>
      <c r="KA28" s="1"/>
      <c r="KB28">
        <f t="shared" si="47"/>
        <v>18072</v>
      </c>
      <c r="KC28">
        <f t="shared" si="48"/>
        <v>14</v>
      </c>
      <c r="KD28" s="1" t="s">
        <v>46</v>
      </c>
      <c r="KE28" s="1">
        <f>SUM(KE21:KE25)</f>
        <v>9360</v>
      </c>
      <c r="KF28" s="1">
        <f t="shared" ref="KF28" si="526">SUM(KF21:KF25)</f>
        <v>1007</v>
      </c>
      <c r="KG28" s="1">
        <f t="shared" si="438"/>
        <v>0.10758547008547009</v>
      </c>
      <c r="KH28" s="1">
        <f t="shared" si="494"/>
        <v>3.2027438275300589E-3</v>
      </c>
      <c r="KI28" s="1"/>
      <c r="KJ28" s="1" t="s">
        <v>45</v>
      </c>
      <c r="KK28" s="1">
        <f>SUM(KK4:KK8)</f>
        <v>343</v>
      </c>
      <c r="KL28" s="1">
        <f>SUM(KL4:KL8)</f>
        <v>11</v>
      </c>
      <c r="KM28" s="1">
        <f t="shared" si="439"/>
        <v>3.2069970845481049E-2</v>
      </c>
      <c r="KN28" s="1">
        <f t="shared" si="495"/>
        <v>9.5131469281481019E-3</v>
      </c>
      <c r="KO28" s="1">
        <f>SUM(KO21:KO25)</f>
        <v>9360</v>
      </c>
      <c r="KP28" s="1">
        <f t="shared" ref="KP28:KR28" si="527">SUM(KP21:KP25)</f>
        <v>276.34471480900055</v>
      </c>
      <c r="KQ28" s="1">
        <f t="shared" si="527"/>
        <v>6918.2118795373672</v>
      </c>
      <c r="KR28" s="1">
        <f t="shared" si="527"/>
        <v>38.102830632208267</v>
      </c>
      <c r="KS28" s="1"/>
      <c r="KT28" s="1"/>
      <c r="KU28" s="1"/>
      <c r="KV28" s="1"/>
      <c r="KW28">
        <f t="shared" si="51"/>
        <v>18191</v>
      </c>
      <c r="KX28">
        <f t="shared" si="52"/>
        <v>14</v>
      </c>
      <c r="KY28" s="1" t="s">
        <v>46</v>
      </c>
      <c r="KZ28" s="1">
        <f>SUM(KZ21:KZ25)</f>
        <v>9360</v>
      </c>
      <c r="LA28" s="1">
        <f t="shared" ref="LA28" si="528">SUM(LA21:LA25)</f>
        <v>1481</v>
      </c>
      <c r="LB28" s="1">
        <f t="shared" si="442"/>
        <v>0.15822649572649572</v>
      </c>
      <c r="LC28" s="1">
        <f t="shared" si="498"/>
        <v>3.7722399172411413E-3</v>
      </c>
      <c r="LD28" s="1"/>
      <c r="LE28" s="1" t="s">
        <v>45</v>
      </c>
      <c r="LF28" s="1">
        <f>SUM(LF4:LF8)</f>
        <v>343</v>
      </c>
      <c r="LG28" s="1">
        <f>SUM(LG4:LG8)</f>
        <v>6</v>
      </c>
      <c r="LH28" s="1">
        <f t="shared" si="443"/>
        <v>1.7492711370262391E-2</v>
      </c>
      <c r="LI28" s="1">
        <f t="shared" si="499"/>
        <v>7.0786329862392843E-3</v>
      </c>
      <c r="LJ28" s="1">
        <f>SUM(LJ21:LJ25)</f>
        <v>9360</v>
      </c>
      <c r="LK28" s="1">
        <f t="shared" ref="LK28:LM28" si="529">SUM(LK21:LK25)</f>
        <v>159.3024594453166</v>
      </c>
      <c r="LL28" s="1">
        <f t="shared" si="529"/>
        <v>4388.229912408251</v>
      </c>
      <c r="LM28" s="1">
        <f t="shared" si="529"/>
        <v>54.691978569679051</v>
      </c>
      <c r="LN28" s="1"/>
      <c r="LO28" s="1"/>
      <c r="LP28" s="1"/>
      <c r="LQ28" s="1"/>
    </row>
    <row r="29" spans="1:329" x14ac:dyDescent="0.15">
      <c r="A29" s="51" t="s">
        <v>39</v>
      </c>
      <c r="B29" s="51" t="s">
        <v>40</v>
      </c>
      <c r="C29" s="51">
        <v>65</v>
      </c>
      <c r="D29" s="51" t="s">
        <v>41</v>
      </c>
      <c r="E29" s="52">
        <v>156123</v>
      </c>
      <c r="F29" s="52">
        <v>47838</v>
      </c>
      <c r="G29" s="51">
        <v>30.700000000000003</v>
      </c>
      <c r="H29" s="52">
        <v>85645</v>
      </c>
      <c r="I29" s="51">
        <v>54.900000000000006</v>
      </c>
      <c r="J29" s="52">
        <v>37416</v>
      </c>
      <c r="K29" s="51">
        <v>24</v>
      </c>
      <c r="L29" s="52">
        <v>27280</v>
      </c>
      <c r="M29" s="51">
        <v>17.5</v>
      </c>
      <c r="N29" s="52">
        <v>11650</v>
      </c>
      <c r="O29" s="51">
        <v>7.5</v>
      </c>
      <c r="P29" s="52">
        <v>40003</v>
      </c>
      <c r="Q29" s="51">
        <v>25.700000000000003</v>
      </c>
      <c r="R29" s="52">
        <v>97180</v>
      </c>
      <c r="S29" s="51">
        <v>62.300000000000004</v>
      </c>
      <c r="T29" s="52">
        <v>19975</v>
      </c>
      <c r="U29" s="51">
        <v>12.8</v>
      </c>
      <c r="V29" s="52">
        <v>84407</v>
      </c>
      <c r="W29" s="51">
        <v>54.1</v>
      </c>
      <c r="X29" s="52">
        <v>43600</v>
      </c>
      <c r="Y29" s="51">
        <v>28</v>
      </c>
      <c r="Z29" s="52">
        <v>67362</v>
      </c>
      <c r="AA29" s="51">
        <v>43.2</v>
      </c>
      <c r="AB29" s="52">
        <v>2076</v>
      </c>
      <c r="AC29" s="51">
        <v>1.4000000000000001</v>
      </c>
      <c r="AD29" s="52">
        <v>28663</v>
      </c>
      <c r="AE29" s="51">
        <v>18.400000000000002</v>
      </c>
      <c r="AF29" s="52">
        <v>22734</v>
      </c>
      <c r="AG29" s="51">
        <v>14.600000000000001</v>
      </c>
      <c r="AI29" s="43"/>
      <c r="AJ29">
        <f t="shared" si="0"/>
        <v>47838</v>
      </c>
      <c r="AK29">
        <f t="shared" si="1"/>
        <v>30.700000000000003</v>
      </c>
      <c r="AL29" s="1" t="s">
        <v>48</v>
      </c>
      <c r="AM29" s="1">
        <f>+AM26+AM27</f>
        <v>12914</v>
      </c>
      <c r="AN29" s="1">
        <f t="shared" ref="AN29" si="530">+AN26+AN27</f>
        <v>3286</v>
      </c>
      <c r="AO29" s="1">
        <f t="shared" si="390"/>
        <v>0.25445253213566671</v>
      </c>
      <c r="AP29" s="1">
        <f t="shared" si="446"/>
        <v>3.8327513673114999E-3</v>
      </c>
      <c r="AQ29" s="1"/>
      <c r="AR29" s="1" t="s">
        <v>47</v>
      </c>
      <c r="AS29" s="1">
        <f>+AS9+AS10</f>
        <v>916</v>
      </c>
      <c r="AT29" s="1">
        <f>+AT9+AT10</f>
        <v>209</v>
      </c>
      <c r="AU29" s="1">
        <f t="shared" si="391"/>
        <v>0.22816593886462883</v>
      </c>
      <c r="AV29" s="1">
        <f t="shared" si="447"/>
        <v>1.3865631035936608E-2</v>
      </c>
      <c r="AW29" s="1">
        <f>+AW26+AW27</f>
        <v>12914</v>
      </c>
      <c r="AX29" s="1">
        <f t="shared" ref="AX29:AZ29" si="531">+AX26+AX27</f>
        <v>2955.7933130699084</v>
      </c>
      <c r="AY29" s="1">
        <f t="shared" si="531"/>
        <v>33087.250938542056</v>
      </c>
      <c r="AZ29" s="1">
        <f t="shared" si="531"/>
        <v>234.05529232251848</v>
      </c>
      <c r="BA29" s="1"/>
      <c r="BB29" s="1"/>
      <c r="BC29" s="1"/>
      <c r="BD29" s="1"/>
      <c r="BE29">
        <f t="shared" si="3"/>
        <v>85645</v>
      </c>
      <c r="BF29">
        <f t="shared" si="4"/>
        <v>54.900000000000006</v>
      </c>
      <c r="BG29" s="1" t="s">
        <v>48</v>
      </c>
      <c r="BH29" s="1">
        <f>+BH26+BH27</f>
        <v>12914</v>
      </c>
      <c r="BI29" s="1">
        <f t="shared" ref="BI29" si="532">+BI26+BI27</f>
        <v>5991</v>
      </c>
      <c r="BJ29" s="1">
        <f t="shared" si="394"/>
        <v>0.46391513086572711</v>
      </c>
      <c r="BK29" s="1">
        <f t="shared" si="450"/>
        <v>4.3883944031360483E-3</v>
      </c>
      <c r="BL29" s="1"/>
      <c r="BM29" s="1" t="s">
        <v>47</v>
      </c>
      <c r="BN29" s="1">
        <f>+BN9+BN10</f>
        <v>916</v>
      </c>
      <c r="BO29" s="1">
        <f>+BO9+BO10</f>
        <v>399</v>
      </c>
      <c r="BP29" s="1">
        <f t="shared" si="395"/>
        <v>0.43558951965065501</v>
      </c>
      <c r="BQ29" s="1">
        <f t="shared" si="451"/>
        <v>1.6382814313377334E-2</v>
      </c>
      <c r="BR29" s="1">
        <f>+BR26+BR27</f>
        <v>12914</v>
      </c>
      <c r="BS29" s="1">
        <f t="shared" ref="BS29:BU29" si="533">+BS26+BS27</f>
        <v>5696.9361702127662</v>
      </c>
      <c r="BT29" s="1">
        <f t="shared" si="533"/>
        <v>46032.677722599416</v>
      </c>
      <c r="BU29" s="1">
        <f t="shared" si="533"/>
        <v>424.14350104400899</v>
      </c>
      <c r="BV29" s="1"/>
      <c r="BW29" s="1"/>
      <c r="BX29" s="1"/>
      <c r="BY29" s="1"/>
      <c r="BZ29">
        <f t="shared" si="7"/>
        <v>37416</v>
      </c>
      <c r="CA29">
        <f t="shared" si="8"/>
        <v>24</v>
      </c>
      <c r="CB29" s="1" t="s">
        <v>48</v>
      </c>
      <c r="CC29" s="1">
        <f>+CC26+CC27</f>
        <v>12914</v>
      </c>
      <c r="CD29" s="1">
        <f t="shared" ref="CD29" si="534">+CD26+CD27</f>
        <v>3494</v>
      </c>
      <c r="CE29" s="1">
        <f t="shared" si="398"/>
        <v>0.27055908316555677</v>
      </c>
      <c r="CF29" s="1">
        <f t="shared" si="454"/>
        <v>3.9092705572096797E-3</v>
      </c>
      <c r="CG29" s="1"/>
      <c r="CH29" s="1" t="s">
        <v>47</v>
      </c>
      <c r="CI29" s="1">
        <f>+CI9+CI10</f>
        <v>916</v>
      </c>
      <c r="CJ29" s="1">
        <f>+CJ9+CJ10</f>
        <v>250</v>
      </c>
      <c r="CK29" s="1">
        <f t="shared" si="399"/>
        <v>0.27292576419213976</v>
      </c>
      <c r="CL29" s="1">
        <f t="shared" si="455"/>
        <v>1.4718512072675329E-2</v>
      </c>
      <c r="CM29" s="1">
        <f>+CM26+CM27</f>
        <v>12914</v>
      </c>
      <c r="CN29" s="1">
        <f t="shared" ref="CN29:CP29" si="535">+CN26+CN27</f>
        <v>3676.0668693009115</v>
      </c>
      <c r="CO29" s="1">
        <f t="shared" si="535"/>
        <v>38090.869984666504</v>
      </c>
      <c r="CP29" s="1">
        <f t="shared" si="535"/>
        <v>245.57595165435271</v>
      </c>
      <c r="CQ29" s="1"/>
      <c r="CR29" s="1"/>
      <c r="CS29" s="1"/>
      <c r="CT29" s="1"/>
      <c r="CU29">
        <f t="shared" si="11"/>
        <v>27280</v>
      </c>
      <c r="CV29">
        <f t="shared" si="12"/>
        <v>17.5</v>
      </c>
      <c r="CW29" s="1" t="s">
        <v>48</v>
      </c>
      <c r="CX29" s="1">
        <f>+CX26+CX27</f>
        <v>12914</v>
      </c>
      <c r="CY29" s="1">
        <f t="shared" ref="CY29" si="536">+CY26+CY27</f>
        <v>2295</v>
      </c>
      <c r="CZ29" s="1">
        <f t="shared" si="402"/>
        <v>0.17771410871921944</v>
      </c>
      <c r="DA29" s="1">
        <f t="shared" si="458"/>
        <v>3.3638915212972249E-3</v>
      </c>
      <c r="DB29" s="1"/>
      <c r="DC29" s="1" t="s">
        <v>47</v>
      </c>
      <c r="DD29" s="1">
        <f>+DD9+DD10</f>
        <v>916</v>
      </c>
      <c r="DE29" s="1">
        <f>+DE9+DE10</f>
        <v>138</v>
      </c>
      <c r="DF29" s="1">
        <f t="shared" si="403"/>
        <v>0.15065502183406113</v>
      </c>
      <c r="DG29" s="1">
        <f t="shared" si="459"/>
        <v>1.1819146918276612E-2</v>
      </c>
      <c r="DH29" s="1">
        <f>+DH26+DH27</f>
        <v>12914</v>
      </c>
      <c r="DI29" s="1">
        <f t="shared" ref="DI29:DK29" si="537">+DI26+DI27</f>
        <v>1996.9463019250252</v>
      </c>
      <c r="DJ29" s="1">
        <f t="shared" si="537"/>
        <v>24855.914644547251</v>
      </c>
      <c r="DK29" s="1">
        <f t="shared" si="537"/>
        <v>162.07425513973658</v>
      </c>
      <c r="DL29" s="1"/>
      <c r="DM29" s="1"/>
      <c r="DN29" s="1"/>
      <c r="DO29" s="1"/>
      <c r="DP29">
        <f t="shared" si="15"/>
        <v>11650</v>
      </c>
      <c r="DQ29">
        <f t="shared" si="16"/>
        <v>7.5</v>
      </c>
      <c r="DR29" s="1" t="s">
        <v>48</v>
      </c>
      <c r="DS29" s="1">
        <f>+DS26+DS27</f>
        <v>12914</v>
      </c>
      <c r="DT29" s="1">
        <f t="shared" ref="DT29" si="538">+DT26+DT27</f>
        <v>1198</v>
      </c>
      <c r="DU29" s="1">
        <f t="shared" si="406"/>
        <v>9.2767539104847446E-2</v>
      </c>
      <c r="DV29" s="1">
        <f t="shared" si="462"/>
        <v>2.5528595231371588E-3</v>
      </c>
      <c r="DW29" s="1"/>
      <c r="DX29" s="1" t="s">
        <v>47</v>
      </c>
      <c r="DY29" s="1">
        <f>+DY9+DY10</f>
        <v>916</v>
      </c>
      <c r="DZ29" s="1">
        <f>+DZ9+DZ10</f>
        <v>79</v>
      </c>
      <c r="EA29" s="1">
        <f t="shared" si="407"/>
        <v>8.6244541484716164E-2</v>
      </c>
      <c r="EB29" s="1">
        <f t="shared" si="463"/>
        <v>9.2754088969770731E-3</v>
      </c>
      <c r="EC29" s="1">
        <f>+EC26+EC27</f>
        <v>12914</v>
      </c>
      <c r="ED29" s="1">
        <f t="shared" ref="ED29:EF29" si="539">+ED26+ED27</f>
        <v>1135.4164133738602</v>
      </c>
      <c r="EE29" s="1">
        <f t="shared" si="539"/>
        <v>15238.572394421539</v>
      </c>
      <c r="EF29" s="1">
        <f t="shared" si="539"/>
        <v>86.387889495663359</v>
      </c>
      <c r="EG29" s="1"/>
      <c r="EH29" s="1"/>
      <c r="EI29" s="1"/>
      <c r="EJ29" s="1"/>
      <c r="EK29">
        <f t="shared" si="19"/>
        <v>40003</v>
      </c>
      <c r="EL29">
        <f t="shared" si="20"/>
        <v>25.700000000000003</v>
      </c>
      <c r="EM29" s="1" t="s">
        <v>48</v>
      </c>
      <c r="EN29" s="1">
        <f>+EN26+EN27</f>
        <v>12914</v>
      </c>
      <c r="EO29" s="1">
        <f t="shared" ref="EO29" si="540">+EO26+EO27</f>
        <v>3361</v>
      </c>
      <c r="EP29" s="1">
        <f t="shared" si="410"/>
        <v>0.26026018274740592</v>
      </c>
      <c r="EQ29" s="1">
        <f t="shared" si="466"/>
        <v>3.8611170901447305E-3</v>
      </c>
      <c r="ER29" s="1"/>
      <c r="ES29" s="1" t="s">
        <v>47</v>
      </c>
      <c r="ET29" s="1">
        <f>+ET9+ET10</f>
        <v>916</v>
      </c>
      <c r="EU29" s="1">
        <f>+EU9+EU10</f>
        <v>367</v>
      </c>
      <c r="EV29" s="1">
        <f t="shared" si="411"/>
        <v>0.40065502183406115</v>
      </c>
      <c r="EW29" s="1">
        <f t="shared" si="467"/>
        <v>1.61910865321949E-2</v>
      </c>
      <c r="EX29" s="1">
        <f>+EX26+EX27</f>
        <v>12914</v>
      </c>
      <c r="EY29" s="1">
        <f t="shared" ref="EY29:FA29" si="541">+EY26+EY27</f>
        <v>5287.9777102330299</v>
      </c>
      <c r="EZ29" s="1">
        <f t="shared" si="541"/>
        <v>45001.992690640822</v>
      </c>
      <c r="FA29" s="1">
        <f t="shared" si="541"/>
        <v>236.63596209444268</v>
      </c>
      <c r="FB29" s="1"/>
      <c r="FC29" s="1"/>
      <c r="FD29" s="1"/>
      <c r="FE29" s="1"/>
      <c r="FF29">
        <f t="shared" si="23"/>
        <v>97180</v>
      </c>
      <c r="FG29">
        <f t="shared" si="24"/>
        <v>62.300000000000004</v>
      </c>
      <c r="FH29" s="1" t="s">
        <v>48</v>
      </c>
      <c r="FI29" s="1">
        <f>+FI26+FI27</f>
        <v>12914</v>
      </c>
      <c r="FJ29" s="1">
        <f t="shared" ref="FJ29" si="542">+FJ26+FJ27</f>
        <v>7928</v>
      </c>
      <c r="FK29" s="1">
        <f t="shared" si="414"/>
        <v>0.61390738733157812</v>
      </c>
      <c r="FL29" s="1">
        <f t="shared" si="470"/>
        <v>4.284170877875056E-3</v>
      </c>
      <c r="FM29" s="1"/>
      <c r="FN29" s="1" t="s">
        <v>47</v>
      </c>
      <c r="FO29" s="1">
        <f>+FO9+FO10</f>
        <v>916</v>
      </c>
      <c r="FP29" s="1">
        <f>+FP9+FP10</f>
        <v>334</v>
      </c>
      <c r="FQ29" s="1">
        <f t="shared" si="415"/>
        <v>0.36462882096069871</v>
      </c>
      <c r="FR29" s="1">
        <f t="shared" si="471"/>
        <v>1.5903456130840803E-2</v>
      </c>
      <c r="FS29" s="1">
        <f>+FS26+FS27</f>
        <v>12914</v>
      </c>
      <c r="FT29" s="1">
        <f t="shared" ref="FT29:FV29" si="543">+FT26+FT27</f>
        <v>4692.3606889564335</v>
      </c>
      <c r="FU29" s="1">
        <f t="shared" si="543"/>
        <v>43201.516089243712</v>
      </c>
      <c r="FV29" s="1">
        <f t="shared" si="543"/>
        <v>566.44962656601342</v>
      </c>
      <c r="FW29" s="1"/>
      <c r="FX29" s="1"/>
      <c r="FY29" s="1"/>
      <c r="FZ29" s="1"/>
      <c r="GA29">
        <f t="shared" si="27"/>
        <v>19975</v>
      </c>
      <c r="GB29">
        <f t="shared" si="28"/>
        <v>12.8</v>
      </c>
      <c r="GC29" s="1" t="s">
        <v>48</v>
      </c>
      <c r="GD29" s="1">
        <f>+GD26+GD27</f>
        <v>12914</v>
      </c>
      <c r="GE29" s="1">
        <f t="shared" ref="GE29" si="544">+GE26+GE27</f>
        <v>1129</v>
      </c>
      <c r="GF29" s="1">
        <f t="shared" si="418"/>
        <v>8.7424500542047395E-2</v>
      </c>
      <c r="GG29" s="1">
        <f t="shared" si="474"/>
        <v>2.4855390535015562E-3</v>
      </c>
      <c r="GH29" s="1"/>
      <c r="GI29" s="1" t="s">
        <v>47</v>
      </c>
      <c r="GJ29" s="1">
        <f>+GJ9+GJ10</f>
        <v>916</v>
      </c>
      <c r="GK29" s="1">
        <f>+GK9+GK10</f>
        <v>144</v>
      </c>
      <c r="GL29" s="1">
        <f t="shared" si="419"/>
        <v>0.15720524017467249</v>
      </c>
      <c r="GM29" s="1">
        <f t="shared" si="475"/>
        <v>1.2026705756343596E-2</v>
      </c>
      <c r="GN29" s="1">
        <f>+GN26+GN27</f>
        <v>12914</v>
      </c>
      <c r="GO29" s="1">
        <f t="shared" ref="GO29:GQ29" si="545">+GO26+GO27</f>
        <v>2106.9564336372846</v>
      </c>
      <c r="GP29" s="1">
        <f t="shared" si="545"/>
        <v>26042.617576415469</v>
      </c>
      <c r="GQ29" s="1">
        <f t="shared" si="545"/>
        <v>80.050333279794415</v>
      </c>
      <c r="GR29" s="1"/>
      <c r="GS29" s="1"/>
      <c r="GT29" s="1"/>
      <c r="GU29" s="1"/>
      <c r="GV29">
        <f t="shared" si="31"/>
        <v>84407</v>
      </c>
      <c r="GW29">
        <f t="shared" si="32"/>
        <v>54.1</v>
      </c>
      <c r="GX29" s="1" t="s">
        <v>48</v>
      </c>
      <c r="GY29" s="1">
        <f>+GY26+GY27</f>
        <v>12914</v>
      </c>
      <c r="GZ29" s="1">
        <f t="shared" ref="GZ29" si="546">+GZ26+GZ27</f>
        <v>6702</v>
      </c>
      <c r="HA29" s="1">
        <f t="shared" si="422"/>
        <v>0.51897165866501471</v>
      </c>
      <c r="HB29" s="1">
        <f t="shared" si="478"/>
        <v>4.3966992787298834E-3</v>
      </c>
      <c r="HC29" s="1"/>
      <c r="HD29" s="1" t="s">
        <v>47</v>
      </c>
      <c r="HE29" s="1">
        <f>+HE9+HE10</f>
        <v>916</v>
      </c>
      <c r="HF29" s="1">
        <f>+HF9+HF10</f>
        <v>359</v>
      </c>
      <c r="HG29" s="1">
        <f t="shared" si="423"/>
        <v>0.39192139737991266</v>
      </c>
      <c r="HH29" s="1">
        <f t="shared" si="479"/>
        <v>1.6129897640015885E-2</v>
      </c>
      <c r="HI29" s="1">
        <f>+HI26+HI27</f>
        <v>12914</v>
      </c>
      <c r="HJ29" s="1">
        <f t="shared" ref="HJ29:HL29" si="547">+HJ26+HJ27</f>
        <v>5130.2857142857138</v>
      </c>
      <c r="HK29" s="1">
        <f t="shared" si="547"/>
        <v>44803.982338113463</v>
      </c>
      <c r="HL29" s="1">
        <f t="shared" si="547"/>
        <v>474.65051798907808</v>
      </c>
      <c r="HM29" s="1"/>
      <c r="HN29" s="1"/>
      <c r="HO29" s="1"/>
      <c r="HP29" s="1"/>
      <c r="HQ29">
        <f t="shared" si="35"/>
        <v>43600</v>
      </c>
      <c r="HR29">
        <f t="shared" si="36"/>
        <v>28</v>
      </c>
      <c r="HS29" s="1" t="s">
        <v>48</v>
      </c>
      <c r="HT29" s="1">
        <f>+HT26+HT27</f>
        <v>12914</v>
      </c>
      <c r="HU29" s="1">
        <f t="shared" ref="HU29" si="548">+HU26+HU27</f>
        <v>2828</v>
      </c>
      <c r="HV29" s="1">
        <f t="shared" si="426"/>
        <v>0.21898714573331268</v>
      </c>
      <c r="HW29" s="1">
        <f t="shared" si="482"/>
        <v>3.6392174927863965E-3</v>
      </c>
      <c r="HX29" s="1"/>
      <c r="HY29" s="1" t="s">
        <v>47</v>
      </c>
      <c r="HZ29" s="1">
        <f>+HZ9+HZ10</f>
        <v>916</v>
      </c>
      <c r="IA29" s="1">
        <f>+IA9+IA10</f>
        <v>211</v>
      </c>
      <c r="IB29" s="1">
        <f t="shared" si="427"/>
        <v>0.23034934497816595</v>
      </c>
      <c r="IC29" s="1">
        <f t="shared" si="483"/>
        <v>1.3912096313987621E-2</v>
      </c>
      <c r="ID29" s="1">
        <f>+ID26+ID27</f>
        <v>12914</v>
      </c>
      <c r="IE29" s="1">
        <f t="shared" ref="IE29:IG29" si="549">+IE26+IE27</f>
        <v>3088.4235055724416</v>
      </c>
      <c r="IF29" s="1">
        <f t="shared" si="549"/>
        <v>34361.897767278228</v>
      </c>
      <c r="IG29" s="1">
        <f t="shared" si="549"/>
        <v>198.36146803726308</v>
      </c>
      <c r="IH29" s="1"/>
      <c r="II29" s="1"/>
      <c r="IJ29" s="1"/>
      <c r="IK29" s="1"/>
      <c r="IL29">
        <f t="shared" si="39"/>
        <v>67362</v>
      </c>
      <c r="IM29">
        <f t="shared" si="40"/>
        <v>43.2</v>
      </c>
      <c r="IN29" s="1" t="s">
        <v>48</v>
      </c>
      <c r="IO29" s="1">
        <f>+IO26+IO27</f>
        <v>12914</v>
      </c>
      <c r="IP29" s="1">
        <f t="shared" ref="IP29" si="550">+IP26+IP27</f>
        <v>6744</v>
      </c>
      <c r="IQ29" s="1">
        <f t="shared" si="430"/>
        <v>0.52222394300758868</v>
      </c>
      <c r="IR29" s="1">
        <f t="shared" si="486"/>
        <v>4.3955192839095058E-3</v>
      </c>
      <c r="IS29" s="1"/>
      <c r="IT29" s="1" t="s">
        <v>47</v>
      </c>
      <c r="IU29" s="1">
        <f>+IU9+IU10</f>
        <v>916</v>
      </c>
      <c r="IV29" s="1">
        <f>+IV9+IV10</f>
        <v>467</v>
      </c>
      <c r="IW29" s="1">
        <f t="shared" si="431"/>
        <v>0.50982532751091703</v>
      </c>
      <c r="IX29" s="1">
        <f t="shared" si="487"/>
        <v>1.6517275029128916E-2</v>
      </c>
      <c r="IY29" s="1">
        <f>+IY26+IY27</f>
        <v>12914</v>
      </c>
      <c r="IZ29" s="1">
        <f t="shared" ref="IZ29:JB29" si="551">+IZ26+IZ27</f>
        <v>6775.3941236068895</v>
      </c>
      <c r="JA29" s="1">
        <f t="shared" si="551"/>
        <v>45022.2066605172</v>
      </c>
      <c r="JB29" s="1">
        <f t="shared" si="551"/>
        <v>473.71937238997754</v>
      </c>
      <c r="JC29" s="1"/>
      <c r="JD29" s="1"/>
      <c r="JE29" s="1"/>
      <c r="JF29" s="1"/>
      <c r="JG29">
        <f t="shared" si="43"/>
        <v>2076</v>
      </c>
      <c r="JH29">
        <f t="shared" si="44"/>
        <v>1.4000000000000001</v>
      </c>
      <c r="JI29" s="1" t="s">
        <v>48</v>
      </c>
      <c r="JJ29" s="1">
        <f>+JJ26+JJ27</f>
        <v>12914</v>
      </c>
      <c r="JK29" s="1">
        <f t="shared" ref="JK29" si="552">+JK26+JK27</f>
        <v>175</v>
      </c>
      <c r="JL29" s="1">
        <f t="shared" si="434"/>
        <v>1.3551184760724795E-2</v>
      </c>
      <c r="JM29" s="1">
        <f t="shared" si="490"/>
        <v>1.0174088710673561E-3</v>
      </c>
      <c r="JN29" s="1"/>
      <c r="JO29" s="1" t="s">
        <v>47</v>
      </c>
      <c r="JP29" s="1">
        <f>+JP9+JP10</f>
        <v>916</v>
      </c>
      <c r="JQ29" s="1">
        <f>+JQ9+JQ10</f>
        <v>21</v>
      </c>
      <c r="JR29" s="1">
        <f t="shared" si="435"/>
        <v>2.2925764192139739E-2</v>
      </c>
      <c r="JS29" s="1">
        <f t="shared" si="491"/>
        <v>4.945132749789599E-3</v>
      </c>
      <c r="JT29" s="1">
        <f>+JT26+JT27</f>
        <v>12914</v>
      </c>
      <c r="JU29" s="1">
        <f t="shared" ref="JU29:JW29" si="553">+JU26+JU27</f>
        <v>281.209726443769</v>
      </c>
      <c r="JV29" s="1">
        <f t="shared" si="553"/>
        <v>3772.6506162175124</v>
      </c>
      <c r="JW29" s="1">
        <f t="shared" si="553"/>
        <v>13.082255862512046</v>
      </c>
      <c r="JX29" s="1"/>
      <c r="JY29" s="1"/>
      <c r="JZ29" s="1"/>
      <c r="KA29" s="1"/>
      <c r="KB29">
        <f t="shared" si="47"/>
        <v>28663</v>
      </c>
      <c r="KC29">
        <f t="shared" si="48"/>
        <v>18.400000000000002</v>
      </c>
      <c r="KD29" s="1" t="s">
        <v>48</v>
      </c>
      <c r="KE29" s="1">
        <f>+KE26+KE27</f>
        <v>12914</v>
      </c>
      <c r="KF29" s="1">
        <f t="shared" ref="KF29" si="554">+KF26+KF27</f>
        <v>2647</v>
      </c>
      <c r="KG29" s="1">
        <f t="shared" si="438"/>
        <v>0.20497134892364877</v>
      </c>
      <c r="KH29" s="1">
        <f t="shared" si="494"/>
        <v>3.5522831725910953E-3</v>
      </c>
      <c r="KI29" s="1"/>
      <c r="KJ29" s="1" t="s">
        <v>47</v>
      </c>
      <c r="KK29" s="1">
        <f>+KK9+KK10</f>
        <v>916</v>
      </c>
      <c r="KL29" s="1">
        <f>+KL9+KL10</f>
        <v>36</v>
      </c>
      <c r="KM29" s="1">
        <f t="shared" si="439"/>
        <v>3.9301310043668124E-2</v>
      </c>
      <c r="KN29" s="1">
        <f t="shared" si="495"/>
        <v>6.4202121025411056E-3</v>
      </c>
      <c r="KO29" s="1">
        <f>+KO26+KO27</f>
        <v>12914</v>
      </c>
      <c r="KP29" s="1">
        <f t="shared" ref="KP29:KR29" si="555">+KP26+KP27</f>
        <v>504.322188449848</v>
      </c>
      <c r="KQ29" s="1">
        <f t="shared" si="555"/>
        <v>6977.7652818587094</v>
      </c>
      <c r="KR29" s="1">
        <f t="shared" si="555"/>
        <v>190.60254376806938</v>
      </c>
      <c r="KS29" s="1"/>
      <c r="KT29" s="1"/>
      <c r="KU29" s="1"/>
      <c r="KV29" s="1"/>
      <c r="KW29">
        <f t="shared" si="51"/>
        <v>22734</v>
      </c>
      <c r="KX29">
        <f t="shared" si="52"/>
        <v>14.600000000000001</v>
      </c>
      <c r="KY29" s="1" t="s">
        <v>48</v>
      </c>
      <c r="KZ29" s="1">
        <f>+KZ26+KZ27</f>
        <v>12914</v>
      </c>
      <c r="LA29" s="1">
        <f t="shared" ref="LA29" si="556">+LA26+LA27</f>
        <v>2881</v>
      </c>
      <c r="LB29" s="1">
        <f t="shared" si="442"/>
        <v>0.22309121883227506</v>
      </c>
      <c r="LC29" s="1">
        <f t="shared" si="498"/>
        <v>3.6634971849299758E-3</v>
      </c>
      <c r="LD29" s="1"/>
      <c r="LE29" s="1" t="s">
        <v>47</v>
      </c>
      <c r="LF29" s="1">
        <f>+LF9+LF10</f>
        <v>916</v>
      </c>
      <c r="LG29" s="1">
        <f>+LG9+LG10</f>
        <v>11</v>
      </c>
      <c r="LH29" s="1">
        <f t="shared" si="443"/>
        <v>1.2008733624454149E-2</v>
      </c>
      <c r="LI29" s="1">
        <f t="shared" si="499"/>
        <v>3.5989633304191952E-3</v>
      </c>
      <c r="LJ29" s="1">
        <f>+LJ26+LJ27</f>
        <v>12914</v>
      </c>
      <c r="LK29" s="1">
        <f t="shared" ref="LK29:LM29" si="557">+LK26+LK27</f>
        <v>141.90678824721377</v>
      </c>
      <c r="LL29" s="1">
        <f t="shared" si="557"/>
        <v>1841.5928139526127</v>
      </c>
      <c r="LM29" s="1">
        <f t="shared" si="557"/>
        <v>203.46392145840025</v>
      </c>
      <c r="LN29" s="1"/>
      <c r="LO29" s="1"/>
      <c r="LP29" s="1"/>
      <c r="LQ29" s="1"/>
    </row>
    <row r="30" spans="1:329" x14ac:dyDescent="0.15">
      <c r="A30" s="51" t="s">
        <v>39</v>
      </c>
      <c r="B30" s="51" t="s">
        <v>40</v>
      </c>
      <c r="C30" s="51">
        <v>66</v>
      </c>
      <c r="D30" s="51" t="s">
        <v>41</v>
      </c>
      <c r="E30" s="52">
        <v>157462</v>
      </c>
      <c r="F30" s="52">
        <v>34654</v>
      </c>
      <c r="G30" s="51">
        <v>22.1</v>
      </c>
      <c r="H30" s="52">
        <v>63928</v>
      </c>
      <c r="I30" s="51">
        <v>40.6</v>
      </c>
      <c r="J30" s="52">
        <v>36645</v>
      </c>
      <c r="K30" s="51">
        <v>23.3</v>
      </c>
      <c r="L30" s="52">
        <v>24987</v>
      </c>
      <c r="M30" s="51">
        <v>15.9</v>
      </c>
      <c r="N30" s="52">
        <v>13925</v>
      </c>
      <c r="O30" s="51">
        <v>8.9</v>
      </c>
      <c r="P30" s="52">
        <v>44305</v>
      </c>
      <c r="Q30" s="51">
        <v>28.200000000000003</v>
      </c>
      <c r="R30" s="52">
        <v>69751</v>
      </c>
      <c r="S30" s="51">
        <v>44.300000000000004</v>
      </c>
      <c r="T30" s="52">
        <v>16424</v>
      </c>
      <c r="U30" s="51">
        <v>10.5</v>
      </c>
      <c r="V30" s="52">
        <v>64769</v>
      </c>
      <c r="W30" s="51">
        <v>41.2</v>
      </c>
      <c r="X30" s="52">
        <v>31186</v>
      </c>
      <c r="Y30" s="51">
        <v>19.900000000000002</v>
      </c>
      <c r="Z30" s="52">
        <v>73821</v>
      </c>
      <c r="AA30" s="51">
        <v>46.900000000000006</v>
      </c>
      <c r="AB30" s="52">
        <v>1765</v>
      </c>
      <c r="AC30" s="51">
        <v>1.2000000000000002</v>
      </c>
      <c r="AD30" s="52">
        <v>25148</v>
      </c>
      <c r="AE30" s="51">
        <v>16</v>
      </c>
      <c r="AF30" s="52">
        <v>19233</v>
      </c>
      <c r="AG30" s="51">
        <v>12.3</v>
      </c>
      <c r="AI30" s="43"/>
      <c r="AJ30">
        <f t="shared" si="0"/>
        <v>34654</v>
      </c>
      <c r="AK30">
        <f t="shared" si="1"/>
        <v>22.1</v>
      </c>
      <c r="AL30" s="1" t="s">
        <v>50</v>
      </c>
      <c r="AM30" s="1">
        <f>+AM28+AM29</f>
        <v>22274</v>
      </c>
      <c r="AN30" s="1">
        <f t="shared" ref="AN30" si="558">+AN28+AN29</f>
        <v>6050</v>
      </c>
      <c r="AO30" s="1">
        <f t="shared" si="390"/>
        <v>0.27161713208224836</v>
      </c>
      <c r="AP30" s="1">
        <f t="shared" si="446"/>
        <v>2.980295541978842E-3</v>
      </c>
      <c r="AQ30" s="1"/>
      <c r="AR30" s="1" t="s">
        <v>49</v>
      </c>
      <c r="AS30" s="1">
        <f>+AS11+AS12</f>
        <v>1259</v>
      </c>
      <c r="AT30" s="1">
        <f>+AT11+AT12</f>
        <v>320</v>
      </c>
      <c r="AU30" s="1">
        <f t="shared" si="391"/>
        <v>0.25416997617156473</v>
      </c>
      <c r="AV30" s="1">
        <f t="shared" si="447"/>
        <v>1.2270695810861475E-2</v>
      </c>
      <c r="AW30" s="1">
        <f>+AW28+AW29</f>
        <v>22274</v>
      </c>
      <c r="AX30" s="1">
        <f t="shared" ref="AX30:AZ30" si="559">+AX28+AX29</f>
        <v>6115.8616019239107</v>
      </c>
      <c r="AY30" s="1">
        <f t="shared" si="559"/>
        <v>93558.381229676655</v>
      </c>
      <c r="AZ30" s="1">
        <f t="shared" si="559"/>
        <v>335.36584887920765</v>
      </c>
      <c r="BA30" s="1"/>
      <c r="BB30" s="1"/>
      <c r="BC30" s="1"/>
      <c r="BD30" s="1"/>
      <c r="BE30">
        <f t="shared" si="3"/>
        <v>63928</v>
      </c>
      <c r="BF30">
        <f t="shared" si="4"/>
        <v>40.6</v>
      </c>
      <c r="BG30" s="1" t="s">
        <v>50</v>
      </c>
      <c r="BH30" s="1">
        <f>+BH28+BH29</f>
        <v>22274</v>
      </c>
      <c r="BI30" s="1">
        <f t="shared" ref="BI30" si="560">+BI28+BI29</f>
        <v>10469</v>
      </c>
      <c r="BJ30" s="1">
        <f t="shared" si="394"/>
        <v>0.47000987698662117</v>
      </c>
      <c r="BK30" s="1">
        <f t="shared" si="450"/>
        <v>3.3441694305587815E-3</v>
      </c>
      <c r="BL30" s="1"/>
      <c r="BM30" s="1" t="s">
        <v>49</v>
      </c>
      <c r="BN30" s="1">
        <f>+BN11+BN12</f>
        <v>1259</v>
      </c>
      <c r="BO30" s="1">
        <f>+BO11+BO12</f>
        <v>560</v>
      </c>
      <c r="BP30" s="1">
        <f t="shared" si="395"/>
        <v>0.44479745830023826</v>
      </c>
      <c r="BQ30" s="1">
        <f t="shared" si="451"/>
        <v>1.4005351280407004E-2</v>
      </c>
      <c r="BR30" s="1">
        <f>+BR28+BR29</f>
        <v>22274</v>
      </c>
      <c r="BS30" s="1">
        <f t="shared" ref="BS30:BU30" si="561">+BS28+BS29</f>
        <v>10155.037818564415</v>
      </c>
      <c r="BT30" s="1">
        <f t="shared" si="561"/>
        <v>113331.10398896644</v>
      </c>
      <c r="BU30" s="1">
        <f t="shared" si="561"/>
        <v>589.61603376827975</v>
      </c>
      <c r="BV30" s="1"/>
      <c r="BW30" s="1"/>
      <c r="BX30" s="1"/>
      <c r="BY30" s="1"/>
      <c r="BZ30">
        <f t="shared" si="7"/>
        <v>36645</v>
      </c>
      <c r="CA30">
        <f t="shared" si="8"/>
        <v>23.3</v>
      </c>
      <c r="CB30" s="1" t="s">
        <v>50</v>
      </c>
      <c r="CC30" s="1">
        <f>+CC28+CC29</f>
        <v>22274</v>
      </c>
      <c r="CD30" s="1">
        <f t="shared" ref="CD30" si="562">+CD28+CD29</f>
        <v>6466</v>
      </c>
      <c r="CE30" s="1">
        <f t="shared" si="398"/>
        <v>0.29029361587501123</v>
      </c>
      <c r="CF30" s="1">
        <f t="shared" si="454"/>
        <v>3.0412981010138765E-3</v>
      </c>
      <c r="CG30" s="1"/>
      <c r="CH30" s="1" t="s">
        <v>49</v>
      </c>
      <c r="CI30" s="1">
        <f>+CI11+CI12</f>
        <v>1259</v>
      </c>
      <c r="CJ30" s="1">
        <f>+CJ11+CJ12</f>
        <v>339</v>
      </c>
      <c r="CK30" s="1">
        <f t="shared" si="399"/>
        <v>0.26926131850675139</v>
      </c>
      <c r="CL30" s="1">
        <f t="shared" si="455"/>
        <v>1.2501299721555474E-2</v>
      </c>
      <c r="CM30" s="1">
        <f>+CM28+CM29</f>
        <v>22274</v>
      </c>
      <c r="CN30" s="1">
        <f t="shared" ref="CN30:CP30" si="563">+CN28+CN29</f>
        <v>6191.4121073961496</v>
      </c>
      <c r="CO30" s="1">
        <f t="shared" si="563"/>
        <v>91829.478998980194</v>
      </c>
      <c r="CP30" s="1">
        <f t="shared" si="563"/>
        <v>353.42623634133332</v>
      </c>
      <c r="CQ30" s="1"/>
      <c r="CR30" s="1"/>
      <c r="CS30" s="1"/>
      <c r="CT30" s="1"/>
      <c r="CU30">
        <f t="shared" si="11"/>
        <v>24987</v>
      </c>
      <c r="CV30">
        <f t="shared" si="12"/>
        <v>15.9</v>
      </c>
      <c r="CW30" s="1" t="s">
        <v>50</v>
      </c>
      <c r="CX30" s="1">
        <f>+CX28+CX29</f>
        <v>22274</v>
      </c>
      <c r="CY30" s="1">
        <f t="shared" ref="CY30" si="564">+CY28+CY29</f>
        <v>4615</v>
      </c>
      <c r="CZ30" s="1">
        <f t="shared" si="402"/>
        <v>0.20719224207596301</v>
      </c>
      <c r="DA30" s="1">
        <f t="shared" si="458"/>
        <v>2.7156361605790371E-3</v>
      </c>
      <c r="DB30" s="1"/>
      <c r="DC30" s="1" t="s">
        <v>49</v>
      </c>
      <c r="DD30" s="1">
        <f>+DD11+DD12</f>
        <v>1259</v>
      </c>
      <c r="DE30" s="1">
        <f>+DE11+DE12</f>
        <v>223</v>
      </c>
      <c r="DF30" s="1">
        <f t="shared" si="403"/>
        <v>0.17712470214455917</v>
      </c>
      <c r="DG30" s="1">
        <f t="shared" si="459"/>
        <v>1.0759540238484846E-2</v>
      </c>
      <c r="DH30" s="1">
        <f>+DH28+DH29</f>
        <v>22274</v>
      </c>
      <c r="DI30" s="1">
        <f t="shared" ref="DI30:DK30" si="565">+DI28+DI29</f>
        <v>4297.4512731442819</v>
      </c>
      <c r="DJ30" s="1">
        <f t="shared" si="565"/>
        <v>74713.144906277274</v>
      </c>
      <c r="DK30" s="1">
        <f t="shared" si="565"/>
        <v>246.0284342535125</v>
      </c>
      <c r="DL30" s="1"/>
      <c r="DM30" s="1"/>
      <c r="DN30" s="1"/>
      <c r="DO30" s="1"/>
      <c r="DP30">
        <f t="shared" si="15"/>
        <v>13925</v>
      </c>
      <c r="DQ30">
        <f t="shared" si="16"/>
        <v>8.9</v>
      </c>
      <c r="DR30" s="1" t="s">
        <v>50</v>
      </c>
      <c r="DS30" s="1">
        <f>+DS28+DS29</f>
        <v>22274</v>
      </c>
      <c r="DT30" s="1">
        <f t="shared" ref="DT30" si="566">+DT28+DT29</f>
        <v>2044</v>
      </c>
      <c r="DU30" s="1">
        <f t="shared" si="406"/>
        <v>9.1766184789440597E-2</v>
      </c>
      <c r="DV30" s="1">
        <f t="shared" si="462"/>
        <v>1.9343767523596911E-3</v>
      </c>
      <c r="DW30" s="1"/>
      <c r="DX30" s="1" t="s">
        <v>49</v>
      </c>
      <c r="DY30" s="1">
        <f>+DY11+DY12</f>
        <v>1259</v>
      </c>
      <c r="DZ30" s="1">
        <f>+DZ11+DZ12</f>
        <v>96</v>
      </c>
      <c r="EA30" s="1">
        <f t="shared" si="407"/>
        <v>7.6250992851469426E-2</v>
      </c>
      <c r="EB30" s="1">
        <f t="shared" si="463"/>
        <v>7.4797464915561454E-3</v>
      </c>
      <c r="EC30" s="1">
        <f>+EC28+EC29</f>
        <v>22274</v>
      </c>
      <c r="ED30" s="1">
        <f t="shared" ref="ED30:EF30" si="567">+ED28+ED29</f>
        <v>1636.9114421546033</v>
      </c>
      <c r="EE30" s="1">
        <f t="shared" si="567"/>
        <v>30074.514624439074</v>
      </c>
      <c r="EF30" s="1">
        <f t="shared" si="567"/>
        <v>117.23072108710039</v>
      </c>
      <c r="EG30" s="1"/>
      <c r="EH30" s="1"/>
      <c r="EI30" s="1"/>
      <c r="EJ30" s="1"/>
      <c r="EK30">
        <f t="shared" si="19"/>
        <v>44305</v>
      </c>
      <c r="EL30">
        <f t="shared" si="20"/>
        <v>28.200000000000003</v>
      </c>
      <c r="EM30" s="1" t="s">
        <v>50</v>
      </c>
      <c r="EN30" s="1">
        <f>+EN28+EN29</f>
        <v>22274</v>
      </c>
      <c r="EO30" s="1">
        <f t="shared" ref="EO30" si="568">+EO28+EO29</f>
        <v>4898</v>
      </c>
      <c r="EP30" s="1">
        <f t="shared" si="410"/>
        <v>0.21989763850228966</v>
      </c>
      <c r="EQ30" s="1">
        <f t="shared" si="466"/>
        <v>2.7751532535430102E-3</v>
      </c>
      <c r="ER30" s="1"/>
      <c r="ES30" s="1" t="s">
        <v>49</v>
      </c>
      <c r="ET30" s="1">
        <f>+ET11+ET12</f>
        <v>1259</v>
      </c>
      <c r="EU30" s="1">
        <f>+EU11+EU12</f>
        <v>471</v>
      </c>
      <c r="EV30" s="1">
        <f t="shared" si="411"/>
        <v>0.37410643367752183</v>
      </c>
      <c r="EW30" s="1">
        <f t="shared" si="467"/>
        <v>1.3637506391810134E-2</v>
      </c>
      <c r="EX30" s="1">
        <f>+EX28+EX29</f>
        <v>22274</v>
      </c>
      <c r="EY30" s="1">
        <f t="shared" ref="EY30:FA30" si="569">+EY28+EY29</f>
        <v>8130.8536913947255</v>
      </c>
      <c r="EZ30" s="1">
        <f t="shared" si="569"/>
        <v>101731.77231959495</v>
      </c>
      <c r="FA30" s="1">
        <f t="shared" si="569"/>
        <v>294.09946630524803</v>
      </c>
      <c r="FB30" s="1"/>
      <c r="FC30" s="1"/>
      <c r="FD30" s="1"/>
      <c r="FE30" s="1"/>
      <c r="FF30">
        <f t="shared" si="23"/>
        <v>69751</v>
      </c>
      <c r="FG30">
        <f t="shared" si="24"/>
        <v>44.300000000000004</v>
      </c>
      <c r="FH30" s="1" t="s">
        <v>50</v>
      </c>
      <c r="FI30" s="1">
        <f>+FI28+FI29</f>
        <v>22274</v>
      </c>
      <c r="FJ30" s="1">
        <f t="shared" ref="FJ30" si="570">+FJ28+FJ29</f>
        <v>12236</v>
      </c>
      <c r="FK30" s="1">
        <f t="shared" si="414"/>
        <v>0.54934003771213069</v>
      </c>
      <c r="FL30" s="1">
        <f t="shared" si="470"/>
        <v>3.3338496248776469E-3</v>
      </c>
      <c r="FM30" s="1"/>
      <c r="FN30" s="1" t="s">
        <v>49</v>
      </c>
      <c r="FO30" s="1">
        <f>+FO11+FO12</f>
        <v>1259</v>
      </c>
      <c r="FP30" s="1">
        <f>+FP11+FP12</f>
        <v>420</v>
      </c>
      <c r="FQ30" s="1">
        <f t="shared" si="415"/>
        <v>0.33359809372517873</v>
      </c>
      <c r="FR30" s="1">
        <f t="shared" si="471"/>
        <v>1.32882267547042E-2</v>
      </c>
      <c r="FS30" s="1">
        <f>+FS28+FS29</f>
        <v>22274</v>
      </c>
      <c r="FT30" s="1">
        <f t="shared" ref="FT30:FV30" si="571">+FT28+FT29</f>
        <v>6970.6946763975639</v>
      </c>
      <c r="FU30" s="1">
        <f t="shared" si="571"/>
        <v>90990.31368926607</v>
      </c>
      <c r="FV30" s="1">
        <f t="shared" si="571"/>
        <v>724.52176535940612</v>
      </c>
      <c r="FW30" s="1"/>
      <c r="FX30" s="1"/>
      <c r="FY30" s="1"/>
      <c r="FZ30" s="1"/>
      <c r="GA30">
        <f t="shared" si="27"/>
        <v>16424</v>
      </c>
      <c r="GB30">
        <f t="shared" si="28"/>
        <v>10.5</v>
      </c>
      <c r="GC30" s="1" t="s">
        <v>50</v>
      </c>
      <c r="GD30" s="1">
        <f>+GD28+GD29</f>
        <v>22274</v>
      </c>
      <c r="GE30" s="1">
        <f t="shared" ref="GE30" si="572">+GE28+GE29</f>
        <v>1730</v>
      </c>
      <c r="GF30" s="1">
        <f t="shared" si="418"/>
        <v>7.7669031157403257E-2</v>
      </c>
      <c r="GG30" s="1">
        <f t="shared" si="474"/>
        <v>1.7933631092582089E-3</v>
      </c>
      <c r="GH30" s="1"/>
      <c r="GI30" s="1" t="s">
        <v>49</v>
      </c>
      <c r="GJ30" s="1">
        <f>+GJ11+GJ12</f>
        <v>1259</v>
      </c>
      <c r="GK30" s="1">
        <f>+GK11+GK12</f>
        <v>197</v>
      </c>
      <c r="GL30" s="1">
        <f t="shared" si="419"/>
        <v>0.15647339158061954</v>
      </c>
      <c r="GM30" s="1">
        <f t="shared" si="475"/>
        <v>1.0238981924012382E-2</v>
      </c>
      <c r="GN30" s="1">
        <f>+GN28+GN29</f>
        <v>22274</v>
      </c>
      <c r="GO30" s="1">
        <f t="shared" ref="GO30:GQ30" si="573">+GO28+GO29</f>
        <v>3605.6788302882528</v>
      </c>
      <c r="GP30" s="1">
        <f t="shared" si="573"/>
        <v>63281.894965416315</v>
      </c>
      <c r="GQ30" s="1">
        <f t="shared" si="573"/>
        <v>102.40488897029313</v>
      </c>
      <c r="GR30" s="1"/>
      <c r="GS30" s="1"/>
      <c r="GT30" s="1"/>
      <c r="GU30" s="1"/>
      <c r="GV30">
        <f t="shared" si="31"/>
        <v>64769</v>
      </c>
      <c r="GW30">
        <f t="shared" si="32"/>
        <v>41.2</v>
      </c>
      <c r="GX30" s="1" t="s">
        <v>50</v>
      </c>
      <c r="GY30" s="1">
        <f>+GY28+GY29</f>
        <v>22274</v>
      </c>
      <c r="GZ30" s="1">
        <f t="shared" ref="GZ30" si="574">+GZ28+GZ29</f>
        <v>10315</v>
      </c>
      <c r="HA30" s="1">
        <f t="shared" si="422"/>
        <v>0.46309598635180033</v>
      </c>
      <c r="HB30" s="1">
        <f t="shared" si="478"/>
        <v>3.3410634709665028E-3</v>
      </c>
      <c r="HC30" s="1"/>
      <c r="HD30" s="1" t="s">
        <v>49</v>
      </c>
      <c r="HE30" s="1">
        <f>+HE11+HE12</f>
        <v>1259</v>
      </c>
      <c r="HF30" s="1">
        <f>+HF11+HF12</f>
        <v>479</v>
      </c>
      <c r="HG30" s="1">
        <f t="shared" si="423"/>
        <v>0.38046068308181097</v>
      </c>
      <c r="HH30" s="1">
        <f t="shared" si="479"/>
        <v>1.3682846752150585E-2</v>
      </c>
      <c r="HI30" s="1">
        <f>+HI28+HI29</f>
        <v>22274</v>
      </c>
      <c r="HJ30" s="1">
        <f t="shared" ref="HJ30:HL30" si="575">+HJ28+HJ29</f>
        <v>8320.4982993197264</v>
      </c>
      <c r="HK30" s="1">
        <f t="shared" si="575"/>
        <v>102322.53724376386</v>
      </c>
      <c r="HL30" s="1">
        <f t="shared" si="575"/>
        <v>608.69904091157366</v>
      </c>
      <c r="HM30" s="1"/>
      <c r="HN30" s="1"/>
      <c r="HO30" s="1"/>
      <c r="HP30" s="1"/>
      <c r="HQ30">
        <f t="shared" si="35"/>
        <v>31186</v>
      </c>
      <c r="HR30">
        <f t="shared" si="36"/>
        <v>19.900000000000002</v>
      </c>
      <c r="HS30" s="1" t="s">
        <v>50</v>
      </c>
      <c r="HT30" s="1">
        <f>+HT28+HT29</f>
        <v>22274</v>
      </c>
      <c r="HU30" s="1">
        <f t="shared" ref="HU30" si="576">+HU28+HU29</f>
        <v>5058</v>
      </c>
      <c r="HV30" s="1">
        <f t="shared" si="426"/>
        <v>0.22708090149950616</v>
      </c>
      <c r="HW30" s="1">
        <f t="shared" si="482"/>
        <v>2.807102147938834E-3</v>
      </c>
      <c r="HX30" s="1"/>
      <c r="HY30" s="1" t="s">
        <v>49</v>
      </c>
      <c r="HZ30" s="1">
        <f>+HZ11+HZ12</f>
        <v>1259</v>
      </c>
      <c r="IA30" s="1">
        <f>+IA11+IA12</f>
        <v>297</v>
      </c>
      <c r="IB30" s="1">
        <f t="shared" si="427"/>
        <v>0.23590150913423352</v>
      </c>
      <c r="IC30" s="1">
        <f t="shared" si="483"/>
        <v>1.1965398456563183E-2</v>
      </c>
      <c r="ID30" s="1">
        <f>+ID28+ID29</f>
        <v>22274</v>
      </c>
      <c r="IE30" s="1">
        <f t="shared" ref="IE30:IG30" si="577">+IE28+IE29</f>
        <v>5387.295300444237</v>
      </c>
      <c r="IF30" s="1">
        <f t="shared" si="577"/>
        <v>82687.019485507888</v>
      </c>
      <c r="IG30" s="1">
        <f t="shared" si="577"/>
        <v>281.5206261730317</v>
      </c>
      <c r="IH30" s="1"/>
      <c r="II30" s="1"/>
      <c r="IJ30" s="1"/>
      <c r="IK30" s="1"/>
      <c r="IL30">
        <f t="shared" si="39"/>
        <v>73821</v>
      </c>
      <c r="IM30">
        <f t="shared" si="40"/>
        <v>46.900000000000006</v>
      </c>
      <c r="IN30" s="1" t="s">
        <v>50</v>
      </c>
      <c r="IO30" s="1">
        <f>+IO28+IO29</f>
        <v>22274</v>
      </c>
      <c r="IP30" s="1">
        <f t="shared" ref="IP30" si="578">+IP28+IP29</f>
        <v>11655</v>
      </c>
      <c r="IQ30" s="1">
        <f t="shared" si="430"/>
        <v>0.52325581395348841</v>
      </c>
      <c r="IR30" s="1">
        <f t="shared" si="486"/>
        <v>3.3465754926403691E-3</v>
      </c>
      <c r="IS30" s="1"/>
      <c r="IT30" s="1" t="s">
        <v>49</v>
      </c>
      <c r="IU30" s="1">
        <f>+IU11+IU12</f>
        <v>1259</v>
      </c>
      <c r="IV30" s="1">
        <f>+IV11+IV12</f>
        <v>645</v>
      </c>
      <c r="IW30" s="1">
        <f t="shared" si="431"/>
        <v>0.5123113582208102</v>
      </c>
      <c r="IX30" s="1">
        <f t="shared" si="487"/>
        <v>1.4087224888197195E-2</v>
      </c>
      <c r="IY30" s="1">
        <f>+IY28+IY29</f>
        <v>22274</v>
      </c>
      <c r="IZ30" s="1">
        <f t="shared" ref="IZ30:JB30" si="579">+IZ28+IZ29</f>
        <v>11619.959272743466</v>
      </c>
      <c r="JA30" s="1">
        <f t="shared" si="579"/>
        <v>110721.78475028905</v>
      </c>
      <c r="JB30" s="1">
        <f t="shared" si="579"/>
        <v>653.54306768775393</v>
      </c>
      <c r="JC30" s="1"/>
      <c r="JD30" s="1"/>
      <c r="JE30" s="1"/>
      <c r="JF30" s="1"/>
      <c r="JG30">
        <f t="shared" si="43"/>
        <v>1765</v>
      </c>
      <c r="JH30">
        <f t="shared" si="44"/>
        <v>1.2000000000000002</v>
      </c>
      <c r="JI30" s="1" t="s">
        <v>50</v>
      </c>
      <c r="JJ30" s="1">
        <f>+JJ28+JJ29</f>
        <v>22274</v>
      </c>
      <c r="JK30" s="1">
        <f t="shared" ref="JK30" si="580">+JK28+JK29</f>
        <v>219</v>
      </c>
      <c r="JL30" s="1">
        <f t="shared" si="434"/>
        <v>9.8320912274400644E-3</v>
      </c>
      <c r="JM30" s="1">
        <f t="shared" si="490"/>
        <v>6.6111690974805998E-4</v>
      </c>
      <c r="JN30" s="1"/>
      <c r="JO30" s="1" t="s">
        <v>49</v>
      </c>
      <c r="JP30" s="1">
        <f>+JP11+JP12</f>
        <v>1259</v>
      </c>
      <c r="JQ30" s="1">
        <f>+JQ11+JQ12</f>
        <v>23</v>
      </c>
      <c r="JR30" s="1">
        <f t="shared" si="435"/>
        <v>1.8268467037331215E-2</v>
      </c>
      <c r="JS30" s="1">
        <f t="shared" si="491"/>
        <v>3.7742838454491458E-3</v>
      </c>
      <c r="JT30" s="1">
        <f>+JT28+JT29</f>
        <v>22274</v>
      </c>
      <c r="JU30" s="1">
        <f t="shared" ref="JU30:JW30" si="581">+JU28+JU29</f>
        <v>347.12914036318296</v>
      </c>
      <c r="JV30" s="1">
        <f t="shared" si="581"/>
        <v>6040.8159367503604</v>
      </c>
      <c r="JW30" s="1">
        <f t="shared" si="581"/>
        <v>14.80663180603969</v>
      </c>
      <c r="JX30" s="1"/>
      <c r="JY30" s="1"/>
      <c r="JZ30" s="1"/>
      <c r="KA30" s="1"/>
      <c r="KB30">
        <f t="shared" si="47"/>
        <v>25148</v>
      </c>
      <c r="KC30">
        <f t="shared" si="48"/>
        <v>16</v>
      </c>
      <c r="KD30" s="1" t="s">
        <v>50</v>
      </c>
      <c r="KE30" s="1">
        <f>+KE28+KE29</f>
        <v>22274</v>
      </c>
      <c r="KF30" s="1">
        <f t="shared" ref="KF30" si="582">+KF28+KF29</f>
        <v>3654</v>
      </c>
      <c r="KG30" s="1">
        <f t="shared" si="438"/>
        <v>0.16404776869893148</v>
      </c>
      <c r="KH30" s="1">
        <f t="shared" si="494"/>
        <v>2.4812857810831961E-3</v>
      </c>
      <c r="KI30" s="1"/>
      <c r="KJ30" s="1" t="s">
        <v>49</v>
      </c>
      <c r="KK30" s="1">
        <f>+KK11+KK12</f>
        <v>1259</v>
      </c>
      <c r="KL30" s="1">
        <f>+KL11+KL12</f>
        <v>47</v>
      </c>
      <c r="KM30" s="1">
        <f t="shared" si="439"/>
        <v>3.7331215250198571E-2</v>
      </c>
      <c r="KN30" s="1">
        <f t="shared" si="495"/>
        <v>5.342710519345044E-3</v>
      </c>
      <c r="KO30" s="1">
        <f>+KO28+KO29</f>
        <v>22274</v>
      </c>
      <c r="KP30" s="1">
        <f t="shared" ref="KP30:KR30" si="583">+KP28+KP29</f>
        <v>780.66690325884861</v>
      </c>
      <c r="KQ30" s="1">
        <f t="shared" si="583"/>
        <v>13895.977161396077</v>
      </c>
      <c r="KR30" s="1">
        <f t="shared" si="583"/>
        <v>228.70537440027766</v>
      </c>
      <c r="KS30" s="1"/>
      <c r="KT30" s="1"/>
      <c r="KU30" s="1"/>
      <c r="KV30" s="1"/>
      <c r="KW30">
        <f t="shared" si="51"/>
        <v>19233</v>
      </c>
      <c r="KX30">
        <f t="shared" si="52"/>
        <v>12.3</v>
      </c>
      <c r="KY30" s="1" t="s">
        <v>50</v>
      </c>
      <c r="KZ30" s="1">
        <f>+KZ28+KZ29</f>
        <v>22274</v>
      </c>
      <c r="LA30" s="1">
        <f t="shared" ref="LA30" si="584">+LA28+LA29</f>
        <v>4362</v>
      </c>
      <c r="LB30" s="1">
        <f t="shared" si="442"/>
        <v>0.19583370746161444</v>
      </c>
      <c r="LC30" s="1">
        <f t="shared" si="498"/>
        <v>2.6589951667713853E-3</v>
      </c>
      <c r="LD30" s="1"/>
      <c r="LE30" s="1" t="s">
        <v>49</v>
      </c>
      <c r="LF30" s="1">
        <f>+LF11+LF12</f>
        <v>1259</v>
      </c>
      <c r="LG30" s="1">
        <f>+LG11+LG12</f>
        <v>17</v>
      </c>
      <c r="LH30" s="1">
        <f t="shared" si="443"/>
        <v>1.3502779984114376E-2</v>
      </c>
      <c r="LI30" s="1">
        <f t="shared" si="499"/>
        <v>3.2527198757353747E-3</v>
      </c>
      <c r="LJ30" s="1">
        <f>+LJ28+LJ29</f>
        <v>22274</v>
      </c>
      <c r="LK30" s="1">
        <f t="shared" ref="LK30:LM30" si="585">+LK28+LK29</f>
        <v>301.20924769253037</v>
      </c>
      <c r="LL30" s="1">
        <f t="shared" si="585"/>
        <v>6229.8227263608642</v>
      </c>
      <c r="LM30" s="1">
        <f t="shared" si="585"/>
        <v>258.15590002807932</v>
      </c>
      <c r="LN30" s="1"/>
      <c r="LO30" s="1"/>
      <c r="LP30" s="1"/>
      <c r="LQ30" s="1"/>
    </row>
    <row r="31" spans="1:329" x14ac:dyDescent="0.15">
      <c r="A31" s="51" t="s">
        <v>39</v>
      </c>
      <c r="B31" s="51" t="s">
        <v>40</v>
      </c>
      <c r="C31" s="51">
        <v>67</v>
      </c>
      <c r="D31" s="51" t="s">
        <v>41</v>
      </c>
      <c r="E31" s="52">
        <v>95586</v>
      </c>
      <c r="F31" s="52">
        <v>33271</v>
      </c>
      <c r="G31" s="51">
        <v>34.9</v>
      </c>
      <c r="H31" s="52">
        <v>49215</v>
      </c>
      <c r="I31" s="51">
        <v>51.5</v>
      </c>
      <c r="J31" s="52">
        <v>31720</v>
      </c>
      <c r="K31" s="51">
        <v>33.200000000000003</v>
      </c>
      <c r="L31" s="52">
        <v>16538</v>
      </c>
      <c r="M31" s="51">
        <v>17.400000000000002</v>
      </c>
      <c r="N31" s="52">
        <v>7823</v>
      </c>
      <c r="O31" s="51">
        <v>8.2000000000000011</v>
      </c>
      <c r="P31" s="52">
        <v>28319</v>
      </c>
      <c r="Q31" s="51">
        <v>29.700000000000003</v>
      </c>
      <c r="R31" s="52">
        <v>58039</v>
      </c>
      <c r="S31" s="51">
        <v>60.800000000000004</v>
      </c>
      <c r="T31" s="52">
        <v>13613</v>
      </c>
      <c r="U31" s="51">
        <v>14.3</v>
      </c>
      <c r="V31" s="52">
        <v>49524</v>
      </c>
      <c r="W31" s="51">
        <v>51.900000000000006</v>
      </c>
      <c r="X31" s="52">
        <v>22083</v>
      </c>
      <c r="Y31" s="51">
        <v>23.200000000000003</v>
      </c>
      <c r="Z31" s="52">
        <v>56369</v>
      </c>
      <c r="AA31" s="51">
        <v>59</v>
      </c>
      <c r="AB31" s="52">
        <v>1591</v>
      </c>
      <c r="AC31" s="51">
        <v>1.7000000000000002</v>
      </c>
      <c r="AD31" s="52">
        <v>15788</v>
      </c>
      <c r="AE31" s="51">
        <v>16.600000000000001</v>
      </c>
      <c r="AF31" s="52">
        <v>12242</v>
      </c>
      <c r="AG31" s="51">
        <v>12.9</v>
      </c>
      <c r="AI31" s="43"/>
      <c r="AJ31">
        <f t="shared" si="0"/>
        <v>33271</v>
      </c>
      <c r="AK31">
        <f t="shared" si="1"/>
        <v>34.9</v>
      </c>
      <c r="AL31" s="1"/>
      <c r="AM31" s="1"/>
      <c r="AN31" s="1"/>
      <c r="AO31" s="1"/>
      <c r="AP31" s="1"/>
      <c r="AQ31" s="1"/>
      <c r="AR31" s="1" t="s">
        <v>58</v>
      </c>
      <c r="AS31" s="1"/>
      <c r="AT31" s="1"/>
      <c r="AU31" s="1">
        <f>+AX28/AW28</f>
        <v>0.33761413342457292</v>
      </c>
      <c r="AV31" s="1">
        <f>SQRT(AY28)/AW28</f>
        <v>2.627230603564424E-2</v>
      </c>
      <c r="AW31" s="1"/>
      <c r="AX31" s="5"/>
      <c r="AY31" s="1" t="s">
        <v>68</v>
      </c>
      <c r="AZ31" s="1">
        <f>+AT28/AZ28*100</f>
        <v>109.56410049715701</v>
      </c>
      <c r="BA31" s="1">
        <f>(1-1/9/AT28-1.96/3/SQRT(AT28))^3*AZ31</f>
        <v>90.13001662434732</v>
      </c>
      <c r="BB31" s="1">
        <f>(AT28+1)/AT28*(1-1/9/(AT28+1)+1.96/3/SQRT(AT28+1))^3*AZ31</f>
        <v>131.94495244375443</v>
      </c>
      <c r="BC31" s="1">
        <f>(ABS(AT28-AZ28)-0.5)/SQRT(AZ28)</f>
        <v>0.91298125034579891</v>
      </c>
      <c r="BD31" s="5">
        <f>2*(1-NORMDIST(ABS(BC31),0,1,1))</f>
        <v>0.36125240274190173</v>
      </c>
      <c r="BE31">
        <f t="shared" si="3"/>
        <v>49215</v>
      </c>
      <c r="BF31">
        <f t="shared" si="4"/>
        <v>51.5</v>
      </c>
      <c r="BG31" s="1"/>
      <c r="BH31" s="1"/>
      <c r="BI31" s="1"/>
      <c r="BJ31" s="1"/>
      <c r="BK31" s="1"/>
      <c r="BL31" s="1"/>
      <c r="BM31" s="1" t="s">
        <v>58</v>
      </c>
      <c r="BN31" s="1"/>
      <c r="BO31" s="1"/>
      <c r="BP31" s="1">
        <f>+BS28/BR28</f>
        <v>0.47629291114868044</v>
      </c>
      <c r="BQ31" s="1">
        <f>SQRT(BT28)/BR28</f>
        <v>2.7715748104171923E-2</v>
      </c>
      <c r="BR31" s="1">
        <f>(BP31-BJ28)/SQRT(BQ31^2+BK28^2)</f>
        <v>-7.5406055166023361E-2</v>
      </c>
      <c r="BS31" s="5">
        <f t="shared" ref="BS31:BS33" si="586">2*(1-NORMDIST(ABS(BR31),0,1,1))</f>
        <v>0.93989164160276495</v>
      </c>
      <c r="BT31" s="1" t="s">
        <v>68</v>
      </c>
      <c r="BU31" s="1">
        <f>+BO28/BU28*100</f>
        <v>97.297114723128459</v>
      </c>
      <c r="BV31" s="1">
        <f>(1-1/9/BO28-1.96/3/SQRT(BO28))^3*BU31</f>
        <v>82.84714604358031</v>
      </c>
      <c r="BW31" s="1">
        <f>(BO28+1)/BO28*(1-1/9/(BO28+1)+1.96/3/SQRT(BO28+1))^3*BU31</f>
        <v>113.54209422381763</v>
      </c>
      <c r="BX31" s="1">
        <f>(ABS(BO28-BU28)-0.5)/SQRT(BU28)</f>
        <v>0.30881936548999372</v>
      </c>
      <c r="BY31" s="5">
        <f>2*(1-NORMDIST(ABS(BX31),0,1,1))</f>
        <v>0.7574589371784155</v>
      </c>
      <c r="BZ31">
        <f t="shared" si="7"/>
        <v>31720</v>
      </c>
      <c r="CA31">
        <f t="shared" si="8"/>
        <v>33.200000000000003</v>
      </c>
      <c r="CB31" s="1"/>
      <c r="CC31" s="1"/>
      <c r="CD31" s="1"/>
      <c r="CE31" s="1"/>
      <c r="CF31" s="1"/>
      <c r="CG31" s="1"/>
      <c r="CH31" s="1" t="s">
        <v>58</v>
      </c>
      <c r="CI31" s="1"/>
      <c r="CJ31" s="1"/>
      <c r="CK31" s="1">
        <f>+CN28/CM28</f>
        <v>0.26873346560846562</v>
      </c>
      <c r="CL31" s="1">
        <f>SQRT(CO28)/CM28</f>
        <v>2.4766655411770401E-2</v>
      </c>
      <c r="CM31" s="1">
        <f>(CK31-CE28)/SQRT(CL31^2+CF28^2)</f>
        <v>-1.9337467677572067</v>
      </c>
      <c r="CN31" s="5">
        <f t="shared" ref="CN31:CN33" si="587">2*(1-NORMDIST(ABS(CM31),0,1,1))</f>
        <v>5.3144270631836354E-2</v>
      </c>
      <c r="CO31" s="1" t="s">
        <v>68</v>
      </c>
      <c r="CP31" s="1">
        <f>+CJ28/CP28*100</f>
        <v>82.521803496679894</v>
      </c>
      <c r="CQ31" s="1">
        <f>(1-1/9/CJ28-1.96/3/SQRT(CJ28))^3*CP31</f>
        <v>66.269638628387682</v>
      </c>
      <c r="CR31" s="1">
        <f>(CJ28+1)/CJ28*(1-1/9/(CJ28+1)+1.96/3/SQRT(CJ28+1))^3*CP31</f>
        <v>101.55164246430853</v>
      </c>
      <c r="CS31" s="1">
        <f>(ABS(CJ28-CP28)-0.5)/SQRT(CP28)</f>
        <v>1.766982134086432</v>
      </c>
      <c r="CT31" s="5">
        <f>2*(1-NORMDIST(ABS(CS31),0,1,1))</f>
        <v>7.7231220398805478E-2</v>
      </c>
      <c r="CU31">
        <f t="shared" si="11"/>
        <v>16538</v>
      </c>
      <c r="CV31">
        <f t="shared" si="12"/>
        <v>17.400000000000002</v>
      </c>
      <c r="CW31" s="1"/>
      <c r="CX31" s="1"/>
      <c r="CY31" s="1"/>
      <c r="CZ31" s="1"/>
      <c r="DA31" s="1"/>
      <c r="DB31" s="1"/>
      <c r="DC31" s="1" t="s">
        <v>58</v>
      </c>
      <c r="DD31" s="1"/>
      <c r="DE31" s="1"/>
      <c r="DF31" s="1">
        <f>+DI28/DH28</f>
        <v>0.24578044564308299</v>
      </c>
      <c r="DG31" s="1">
        <f>SQRT(DJ28)/DH28</f>
        <v>2.3855483621052637E-2</v>
      </c>
      <c r="DH31" s="1">
        <f>(DF31-CZ28)/SQRT(DG31^2+DA28^2)</f>
        <v>-8.5820259684570244E-2</v>
      </c>
      <c r="DI31" s="5">
        <f t="shared" ref="DI31:DI33" si="588">2*(1-NORMDIST(ABS(DH31),0,1,1))</f>
        <v>0.93160930099518424</v>
      </c>
      <c r="DJ31" s="1" t="s">
        <v>68</v>
      </c>
      <c r="DK31" s="1">
        <f>+DE28/DK28*100</f>
        <v>101.24570437977457</v>
      </c>
      <c r="DL31" s="1">
        <f>(1-1/9/DE28-1.96/3/SQRT(DE28))^3*DK31</f>
        <v>80.868658466925538</v>
      </c>
      <c r="DM31" s="1">
        <f>(DE28+1)/DE28*(1-1/9/(DE28+1)+1.96/3/SQRT(DE28+1))^3*DK31</f>
        <v>125.19377127960965</v>
      </c>
      <c r="DN31" s="1">
        <f>(ABS(DE28-DK28)-0.5)/SQRT(DK28)</f>
        <v>5.9570190710155457E-2</v>
      </c>
      <c r="DO31" s="5">
        <f>2*(1-NORMDIST(ABS(DN31),0,1,1))</f>
        <v>0.95249796055820224</v>
      </c>
      <c r="DP31">
        <f t="shared" si="15"/>
        <v>7823</v>
      </c>
      <c r="DQ31">
        <f t="shared" si="16"/>
        <v>8.2000000000000011</v>
      </c>
      <c r="DR31" s="1"/>
      <c r="DS31" s="1"/>
      <c r="DT31" s="1"/>
      <c r="DU31" s="1"/>
      <c r="DV31" s="1"/>
      <c r="DW31" s="1"/>
      <c r="DX31" s="1" t="s">
        <v>58</v>
      </c>
      <c r="DY31" s="1"/>
      <c r="DZ31" s="1"/>
      <c r="EA31" s="1">
        <f>+ED28/EC28</f>
        <v>5.3578528715891353E-2</v>
      </c>
      <c r="EB31" s="1">
        <f>SQRT(EE28)/EC28</f>
        <v>1.3013128491830025E-2</v>
      </c>
      <c r="EC31" s="1">
        <f>(EA31-DU28)/SQRT(EB31^2+DV28^2)</f>
        <v>-2.757763195860699</v>
      </c>
      <c r="ED31" s="5">
        <f t="shared" ref="ED31:ED33" si="589">2*(1-NORMDIST(ABS(EC31),0,1,1))</f>
        <v>5.8198341041770796E-3</v>
      </c>
      <c r="EE31" s="1" t="s">
        <v>68</v>
      </c>
      <c r="EF31" s="1">
        <f>+DZ28/EF28*100</f>
        <v>55.118155898240381</v>
      </c>
      <c r="EG31" s="1">
        <f>(1-1/9/DZ28-1.96/3/SQRT(DZ28))^3*EF31</f>
        <v>32.089704678491756</v>
      </c>
      <c r="EH31" s="1">
        <f>(DZ28+1)/DZ28*(1-1/9/(DZ28+1)+1.96/3/SQRT(DZ28+1))^3*EF31</f>
        <v>88.254901748943638</v>
      </c>
      <c r="EI31" s="1">
        <f>(ABS(DZ28-EF28)-0.5)/SQRT(EF28)</f>
        <v>2.402541417807778</v>
      </c>
      <c r="EJ31" s="5">
        <f>2*(1-NORMDIST(ABS(EI31),0,1,1))</f>
        <v>1.6281590690822023E-2</v>
      </c>
      <c r="EK31">
        <f t="shared" si="19"/>
        <v>28319</v>
      </c>
      <c r="EL31">
        <f t="shared" si="20"/>
        <v>29.700000000000003</v>
      </c>
      <c r="EM31" s="1"/>
      <c r="EN31" s="1"/>
      <c r="EO31" s="1"/>
      <c r="EP31" s="1"/>
      <c r="EQ31" s="1"/>
      <c r="ER31" s="1"/>
      <c r="ES31" s="1" t="s">
        <v>58</v>
      </c>
      <c r="ET31" s="1"/>
      <c r="EU31" s="1"/>
      <c r="EV31" s="1">
        <f>+EY28/EX28</f>
        <v>0.30372606636342903</v>
      </c>
      <c r="EW31" s="1">
        <f>SQRT(EZ28)/EX28</f>
        <v>2.5446596274628138E-2</v>
      </c>
      <c r="EX31" s="1">
        <f>(EV31-EP28)/SQRT(EW31^2+EQ28^2)</f>
        <v>5.4216823572697521</v>
      </c>
      <c r="EY31" s="5">
        <f t="shared" ref="EY31:EY33" si="590">2*(1-NORMDIST(ABS(EX31),0,1,1))</f>
        <v>5.9040725419734486E-8</v>
      </c>
      <c r="EZ31" s="1" t="s">
        <v>68</v>
      </c>
      <c r="FA31" s="1">
        <f>+EU28/FA28*100</f>
        <v>180.98443773716804</v>
      </c>
      <c r="FB31" s="1">
        <f>(1-1/9/EU28-1.96/3/SQRT(EU28))^3*FA31</f>
        <v>147.8736354174562</v>
      </c>
      <c r="FC31" s="1">
        <f>(EU28+1)/EU28*(1-1/9/(EU28+1)+1.96/3/SQRT(EU28+1))^3*FA31</f>
        <v>219.29562857524917</v>
      </c>
      <c r="FD31" s="1">
        <f>(ABS(EU28-FA28)-0.5)/SQRT(FA28)</f>
        <v>6.0730408913108809</v>
      </c>
      <c r="FE31" s="5">
        <f>2*(1-NORMDIST(ABS(FD31),0,1,1))</f>
        <v>1.2551046868480853E-9</v>
      </c>
      <c r="FF31">
        <f t="shared" si="23"/>
        <v>58039</v>
      </c>
      <c r="FG31">
        <f t="shared" si="24"/>
        <v>60.800000000000004</v>
      </c>
      <c r="FH31" s="1"/>
      <c r="FI31" s="1"/>
      <c r="FJ31" s="1"/>
      <c r="FK31" s="1"/>
      <c r="FL31" s="1"/>
      <c r="FM31" s="1"/>
      <c r="FN31" s="1" t="s">
        <v>58</v>
      </c>
      <c r="FO31" s="1"/>
      <c r="FP31" s="1"/>
      <c r="FQ31" s="1">
        <f>+FT28/FS28</f>
        <v>0.24341175079499255</v>
      </c>
      <c r="FR31" s="1">
        <f>SQRT(FU28)/FS28</f>
        <v>2.3355394262512222E-2</v>
      </c>
      <c r="FS31" s="1">
        <f>(FQ31-FK28)/SQRT(FR31^2+FL28^2)</f>
        <v>-9.0666111235747024</v>
      </c>
      <c r="FT31" s="5">
        <f t="shared" ref="FT31:FT33" si="591">2*(1-NORMDIST(ABS(FS31),0,1,1))</f>
        <v>0</v>
      </c>
      <c r="FU31" s="1" t="s">
        <v>68</v>
      </c>
      <c r="FV31" s="1">
        <f>+FP28/FV28*100</f>
        <v>54.405539557104262</v>
      </c>
      <c r="FW31" s="1">
        <f>(1-1/9/FP28-1.96/3/SQRT(FP28))^3*FV31</f>
        <v>43.515922305809632</v>
      </c>
      <c r="FX31" s="1">
        <f>(FP28+1)/FP28*(1-1/9/(FP28+1)+1.96/3/SQRT(FP28+1))^3*FV31</f>
        <v>67.191400973050179</v>
      </c>
      <c r="FY31" s="1">
        <f>(ABS(FP28-FV28)-0.5)/SQRT(FV28)</f>
        <v>5.6926742190692634</v>
      </c>
      <c r="FZ31" s="5">
        <f>2*(1-NORMDIST(ABS(FY31),0,1,1))</f>
        <v>1.2506487845342917E-8</v>
      </c>
      <c r="GA31">
        <f t="shared" si="27"/>
        <v>13613</v>
      </c>
      <c r="GB31">
        <f t="shared" si="28"/>
        <v>14.3</v>
      </c>
      <c r="GC31" s="1"/>
      <c r="GD31" s="1"/>
      <c r="GE31" s="1"/>
      <c r="GF31" s="1"/>
      <c r="GG31" s="1"/>
      <c r="GH31" s="1"/>
      <c r="GI31" s="1" t="s">
        <v>58</v>
      </c>
      <c r="GJ31" s="1"/>
      <c r="GK31" s="1"/>
      <c r="GL31" s="1">
        <f>+GO28/GN28</f>
        <v>0.16011991417211199</v>
      </c>
      <c r="GM31" s="1">
        <f>SQRT(GP28)/GN28</f>
        <v>2.0616966906491372E-2</v>
      </c>
      <c r="GN31" s="1">
        <f>(GL31-GF28)/SQRT(GM31^2+GG28^2)</f>
        <v>4.6172827057563808</v>
      </c>
      <c r="GO31" s="5">
        <f t="shared" ref="GO31:GO33" si="592">2*(1-NORMDIST(ABS(GN31),0,1,1))</f>
        <v>3.8879744652664527E-6</v>
      </c>
      <c r="GP31" s="1" t="s">
        <v>68</v>
      </c>
      <c r="GQ31" s="1">
        <f>+GK28/GQ28*100</f>
        <v>237.08813869437103</v>
      </c>
      <c r="GR31" s="1">
        <f>(1-1/9/GK28-1.96/3/SQRT(GK28))^3*GQ31</f>
        <v>177.5819586994036</v>
      </c>
      <c r="GS31" s="1">
        <f>(GK28+1)/GK28*(1-1/9/(GK28+1)+1.96/3/SQRT(GK28+1))^3*GQ31</f>
        <v>310.12465742220314</v>
      </c>
      <c r="GT31" s="1">
        <f>(ABS(GK28-GQ28)-0.5)/SQRT(GQ28)</f>
        <v>6.3758584688134539</v>
      </c>
      <c r="GU31" s="5">
        <f>2*(1-NORMDIST(ABS(GT31),0,1,1))</f>
        <v>1.8194090678491648E-10</v>
      </c>
      <c r="GV31">
        <f t="shared" si="31"/>
        <v>49524</v>
      </c>
      <c r="GW31">
        <f t="shared" si="32"/>
        <v>51.900000000000006</v>
      </c>
      <c r="GX31" s="1"/>
      <c r="GY31" s="1"/>
      <c r="GZ31" s="1"/>
      <c r="HA31" s="1"/>
      <c r="HB31" s="1"/>
      <c r="HC31" s="1"/>
      <c r="HD31" s="1" t="s">
        <v>58</v>
      </c>
      <c r="HE31" s="1"/>
      <c r="HF31" s="1"/>
      <c r="HG31" s="1">
        <f>+HJ28/HI28</f>
        <v>0.34083467788824928</v>
      </c>
      <c r="HH31" s="1">
        <f>SQRT(HK28)/HI28</f>
        <v>2.5622891313857418E-2</v>
      </c>
      <c r="HI31" s="1">
        <f>(HG31-HA28)/SQRT(HH31^2+HB28^2)</f>
        <v>-1.7298188784862578</v>
      </c>
      <c r="HJ31" s="5">
        <f t="shared" ref="HJ31:HJ33" si="593">2*(1-NORMDIST(ABS(HI31),0,1,1))</f>
        <v>8.3662640417391243E-2</v>
      </c>
      <c r="HK31" s="1" t="s">
        <v>68</v>
      </c>
      <c r="HL31" s="1">
        <f>+HF28/HL28*100</f>
        <v>89.519822661068645</v>
      </c>
      <c r="HM31" s="1">
        <f>(1-1/9/HF28-1.96/3/SQRT(HF28))^3*HL31</f>
        <v>74.219306002111722</v>
      </c>
      <c r="HN31" s="1">
        <f>(HF28+1)/HF28*(1-1/9/(HF28+1)+1.96/3/SQRT(HF28+1))^3*HL31</f>
        <v>107.04489775982587</v>
      </c>
      <c r="HO31" s="1">
        <f>(ABS(HF28-HL28)-0.5)/SQRT(HL28)</f>
        <v>1.1702022640099801</v>
      </c>
      <c r="HP31" s="5">
        <f>2*(1-NORMDIST(ABS(HO31),0,1,1))</f>
        <v>0.24191958195699748</v>
      </c>
      <c r="HQ31">
        <f t="shared" si="35"/>
        <v>22083</v>
      </c>
      <c r="HR31">
        <f t="shared" si="36"/>
        <v>23.200000000000003</v>
      </c>
      <c r="HS31" s="1"/>
      <c r="HT31" s="1"/>
      <c r="HU31" s="1"/>
      <c r="HV31" s="1"/>
      <c r="HW31" s="1"/>
      <c r="HX31" s="1"/>
      <c r="HY31" s="1" t="s">
        <v>58</v>
      </c>
      <c r="HZ31" s="1"/>
      <c r="IA31" s="1"/>
      <c r="IB31" s="1">
        <f>+IE28/ID28</f>
        <v>0.24560596099057638</v>
      </c>
      <c r="IC31" s="1">
        <f>SQRT(IF28)/ID28</f>
        <v>2.3486085065871177E-2</v>
      </c>
      <c r="ID31" s="1">
        <f>(IB31-HV28)/SQRT(IC31^2+HW28^2)</f>
        <v>0.30793066212618858</v>
      </c>
      <c r="IE31" s="5">
        <f t="shared" ref="IE31:IE33" si="594">2*(1-NORMDIST(ABS(ID31),0,1,1))</f>
        <v>0.75813509367212983</v>
      </c>
      <c r="IF31" s="1" t="s">
        <v>68</v>
      </c>
      <c r="IG31" s="1">
        <f>+IA28/IG28*100</f>
        <v>103.41615034100435</v>
      </c>
      <c r="IH31" s="1">
        <f>(1-1/9/IA28-1.96/3/SQRT(IA28))^3*IG31</f>
        <v>82.716745391001865</v>
      </c>
      <c r="II31" s="1">
        <f>(IA28+1)/IA28*(1-1/9/(IA28+1)+1.96/3/SQRT(IA28+1))^3*IG31</f>
        <v>127.7200094184951</v>
      </c>
      <c r="IJ31" s="1">
        <f>(ABS(IA28-IG28)-0.5)/SQRT(IG28)</f>
        <v>0.25669477801941659</v>
      </c>
      <c r="IK31" s="5">
        <f>2*(1-NORMDIST(ABS(IJ31),0,1,1))</f>
        <v>0.79741440304679623</v>
      </c>
      <c r="IL31">
        <f t="shared" si="39"/>
        <v>56369</v>
      </c>
      <c r="IM31">
        <f t="shared" si="40"/>
        <v>59</v>
      </c>
      <c r="IN31" s="1"/>
      <c r="IO31" s="1"/>
      <c r="IP31" s="1"/>
      <c r="IQ31" s="1"/>
      <c r="IR31" s="1"/>
      <c r="IS31" s="1"/>
      <c r="IT31" s="1" t="s">
        <v>58</v>
      </c>
      <c r="IU31" s="1"/>
      <c r="IV31" s="1"/>
      <c r="IW31" s="1">
        <f>+IZ28/IY28</f>
        <v>0.5175817467026258</v>
      </c>
      <c r="IX31" s="1">
        <f>SQRT(JA28)/IY28</f>
        <v>2.7384539459820445E-2</v>
      </c>
      <c r="IY31" s="1">
        <f>(IW31-IQ28)/SQRT(IX31^2+IR28^2)</f>
        <v>-0.25470258562722264</v>
      </c>
      <c r="IZ31" s="5">
        <f t="shared" ref="IZ31:IZ33" si="595">2*(1-NORMDIST(ABS(IY31),0,1,1))</f>
        <v>0.79895281905622229</v>
      </c>
      <c r="JA31" s="1" t="s">
        <v>68</v>
      </c>
      <c r="JB31" s="1">
        <f>+IV28/JB28*100</f>
        <v>98.985842608363455</v>
      </c>
      <c r="JC31" s="1">
        <f>(1-1/9/IV28-1.96/3/SQRT(IV28))^3*JB31</f>
        <v>84.976944022333612</v>
      </c>
      <c r="JD31" s="1">
        <f>(IV28+1)/IV28*(1-1/9/(IV28+1)+1.96/3/SQRT(IV28+1))^3*JB31</f>
        <v>114.64447077185557</v>
      </c>
      <c r="JE31" s="1">
        <f>(ABS(IV28-JB28)-0.5)/SQRT(JB28)</f>
        <v>9.8710776237418529E-2</v>
      </c>
      <c r="JF31" s="5">
        <f>2*(1-NORMDIST(ABS(JE31),0,1,1))</f>
        <v>0.92136791245626704</v>
      </c>
      <c r="JG31">
        <f t="shared" si="43"/>
        <v>1591</v>
      </c>
      <c r="JH31">
        <f t="shared" si="44"/>
        <v>1.7000000000000002</v>
      </c>
      <c r="JI31" s="1"/>
      <c r="JJ31" s="1"/>
      <c r="JK31" s="1"/>
      <c r="JL31" s="1"/>
      <c r="JM31" s="1"/>
      <c r="JN31" s="1"/>
      <c r="JO31" s="1" t="s">
        <v>58</v>
      </c>
      <c r="JP31" s="1"/>
      <c r="JQ31" s="1"/>
      <c r="JR31" s="1">
        <f>+JU28/JT28</f>
        <v>7.0426724272878126E-3</v>
      </c>
      <c r="JS31" s="1">
        <f>SQRT(JV28)/JT28</f>
        <v>5.0881687254252499E-3</v>
      </c>
      <c r="JT31" s="1">
        <f>(JR31-JL28)/SQRT(JS31^2+JM28^2)</f>
        <v>0.45586780548907901</v>
      </c>
      <c r="JU31" s="5">
        <f t="shared" ref="JU31:JU33" si="596">2*(1-NORMDIST(ABS(JT31),0,1,1))</f>
        <v>0.64848504172506116</v>
      </c>
      <c r="JV31" s="1" t="s">
        <v>68</v>
      </c>
      <c r="JW31" s="1">
        <f>+JQ28/JW28*100</f>
        <v>115.98398872977189</v>
      </c>
      <c r="JX31" s="1">
        <f>(1-1/9/JQ28-1.96/3/SQRT(JQ28))^3*JW31</f>
        <v>13.0257764211636</v>
      </c>
      <c r="JY31" s="1">
        <f>(JQ28+1)/JQ28*(1-1/9/(JQ28+1)+1.96/3/SQRT(JQ28+1))^3*JW31</f>
        <v>418.75909169392827</v>
      </c>
      <c r="JZ31" s="1">
        <f>(ABS(JQ28-JW28)-0.5)/SQRT(JW28)</f>
        <v>-0.17086783412210008</v>
      </c>
      <c r="KA31" s="5">
        <f>2*(1-NORMDIST(ABS(JZ31),0,1,1))</f>
        <v>0.86432768932145843</v>
      </c>
      <c r="KB31">
        <f t="shared" si="47"/>
        <v>15788</v>
      </c>
      <c r="KC31">
        <f t="shared" si="48"/>
        <v>16.600000000000001</v>
      </c>
      <c r="KD31" s="1"/>
      <c r="KE31" s="1"/>
      <c r="KF31" s="1"/>
      <c r="KG31" s="1"/>
      <c r="KH31" s="1"/>
      <c r="KI31" s="1"/>
      <c r="KJ31" s="1" t="s">
        <v>58</v>
      </c>
      <c r="KK31" s="1"/>
      <c r="KL31" s="1"/>
      <c r="KM31" s="1">
        <f>+KP28/KO28</f>
        <v>2.9524007992414589E-2</v>
      </c>
      <c r="KN31" s="1">
        <f>SQRT(KQ28)/KO28</f>
        <v>8.8863022460076782E-3</v>
      </c>
      <c r="KO31" s="1">
        <f>(KM31-KG28)/SQRT(KN31^2+KH28^2)</f>
        <v>-8.2641081764482784</v>
      </c>
      <c r="KP31" s="5">
        <f t="shared" ref="KP31:KP33" si="597">2*(1-NORMDIST(ABS(KO31),0,1,1))</f>
        <v>2.2204460492503131E-16</v>
      </c>
      <c r="KQ31" s="1" t="s">
        <v>68</v>
      </c>
      <c r="KR31" s="1">
        <f>+KL28/KR28*100</f>
        <v>28.869246240991124</v>
      </c>
      <c r="KS31" s="1">
        <f>(1-1/9/KL28-1.96/3/SQRT(KL28))^3*KR31</f>
        <v>14.391621325780172</v>
      </c>
      <c r="KT31" s="1">
        <f>(KL28+1)/KL28*(1-1/9/(KL28+1)+1.96/3/SQRT(KL28+1))^3*KR31</f>
        <v>51.658657146525655</v>
      </c>
      <c r="KU31" s="1">
        <f>(ABS(KL28-KR28)-0.5)/SQRT(KR28)</f>
        <v>4.309721728076501</v>
      </c>
      <c r="KV31" s="5">
        <f>2*(1-NORMDIST(ABS(KU31),0,1,1))</f>
        <v>1.634600977418188E-5</v>
      </c>
      <c r="KW31">
        <f t="shared" si="51"/>
        <v>12242</v>
      </c>
      <c r="KX31">
        <f t="shared" si="52"/>
        <v>12.9</v>
      </c>
      <c r="KY31" s="1"/>
      <c r="KZ31" s="1"/>
      <c r="LA31" s="1"/>
      <c r="LB31" s="1"/>
      <c r="LC31" s="1"/>
      <c r="LD31" s="1"/>
      <c r="LE31" s="1" t="s">
        <v>58</v>
      </c>
      <c r="LF31" s="1"/>
      <c r="LG31" s="1"/>
      <c r="LH31" s="1">
        <f>+LK28/LJ28</f>
        <v>1.7019493530482543E-2</v>
      </c>
      <c r="LI31" s="1">
        <f>SQRT(LL28)/LJ28</f>
        <v>7.0773200878244402E-3</v>
      </c>
      <c r="LJ31" s="1">
        <f>(LH31-LB28)/SQRT(LI31^2+LC28^2)</f>
        <v>-17.607151908259606</v>
      </c>
      <c r="LK31" s="5">
        <f t="shared" ref="LK31:LK33" si="598">2*(1-NORMDIST(ABS(LJ31),0,1,1))</f>
        <v>0</v>
      </c>
      <c r="LL31" s="1" t="s">
        <v>68</v>
      </c>
      <c r="LM31" s="1">
        <f>+LG28/LM28*100</f>
        <v>10.970530152526552</v>
      </c>
      <c r="LN31" s="1">
        <f>(1-1/9/LG28-1.96/3/SQRT(LG28))^3*LM31</f>
        <v>4.0059635763448602</v>
      </c>
      <c r="LO31" s="1">
        <f>(LG28+1)/LG28*(1-1/9/(LG28+1)+1.96/3/SQRT(LG28+1))^3*LM31</f>
        <v>23.878995805644706</v>
      </c>
      <c r="LP31" s="1">
        <f>(ABS(LG28-LM28)-0.5)/SQRT(LM28)</f>
        <v>6.5164780928493986</v>
      </c>
      <c r="LQ31" s="5">
        <f>2*(1-NORMDIST(ABS(LP31),0,1,1))</f>
        <v>7.1977312998683374E-11</v>
      </c>
    </row>
    <row r="32" spans="1:329" x14ac:dyDescent="0.15">
      <c r="A32" s="51" t="s">
        <v>39</v>
      </c>
      <c r="B32" s="51" t="s">
        <v>40</v>
      </c>
      <c r="C32" s="51">
        <v>68</v>
      </c>
      <c r="D32" s="51" t="s">
        <v>41</v>
      </c>
      <c r="E32" s="52">
        <v>119109</v>
      </c>
      <c r="F32" s="52">
        <v>34371</v>
      </c>
      <c r="G32" s="51">
        <v>28.900000000000002</v>
      </c>
      <c r="H32" s="52">
        <v>63656</v>
      </c>
      <c r="I32" s="51">
        <v>53.5</v>
      </c>
      <c r="J32" s="52">
        <v>31963</v>
      </c>
      <c r="K32" s="51">
        <v>26.900000000000002</v>
      </c>
      <c r="L32" s="52">
        <v>22343</v>
      </c>
      <c r="M32" s="51">
        <v>18.8</v>
      </c>
      <c r="N32" s="52">
        <v>12603</v>
      </c>
      <c r="O32" s="51">
        <v>10.600000000000001</v>
      </c>
      <c r="P32" s="52">
        <v>45942</v>
      </c>
      <c r="Q32" s="51">
        <v>38.6</v>
      </c>
      <c r="R32" s="52">
        <v>70319</v>
      </c>
      <c r="S32" s="51">
        <v>59.1</v>
      </c>
      <c r="T32" s="52">
        <v>20176</v>
      </c>
      <c r="U32" s="51">
        <v>17</v>
      </c>
      <c r="V32" s="52">
        <v>88487</v>
      </c>
      <c r="W32" s="51">
        <v>74.3</v>
      </c>
      <c r="X32" s="52">
        <v>31825</v>
      </c>
      <c r="Y32" s="51">
        <v>26.8</v>
      </c>
      <c r="Z32" s="52">
        <v>62095</v>
      </c>
      <c r="AA32" s="51">
        <v>52.2</v>
      </c>
      <c r="AB32" s="52">
        <v>2055</v>
      </c>
      <c r="AC32" s="51">
        <v>1.8</v>
      </c>
      <c r="AD32" s="52">
        <v>22810</v>
      </c>
      <c r="AE32" s="51">
        <v>19.200000000000003</v>
      </c>
      <c r="AF32" s="52">
        <v>16702</v>
      </c>
      <c r="AG32" s="51">
        <v>14.100000000000001</v>
      </c>
      <c r="AI32" s="43"/>
      <c r="AJ32">
        <f t="shared" si="0"/>
        <v>34371</v>
      </c>
      <c r="AK32">
        <f t="shared" si="1"/>
        <v>28.900000000000002</v>
      </c>
      <c r="AL32" s="1"/>
      <c r="AM32" s="1"/>
      <c r="AN32" s="1"/>
      <c r="AO32" s="1"/>
      <c r="AP32" s="1"/>
      <c r="AQ32" s="1"/>
      <c r="AR32" s="1" t="s">
        <v>60</v>
      </c>
      <c r="AS32" s="1"/>
      <c r="AT32" s="1"/>
      <c r="AU32" s="1">
        <f t="shared" ref="AU32:AU33" si="599">+AX29/AW29</f>
        <v>0.22888286457100113</v>
      </c>
      <c r="AV32" s="1">
        <f t="shared" ref="AV32:AV33" si="600">SQRT(AY29)/AW29</f>
        <v>1.4085412190061306E-2</v>
      </c>
      <c r="AW32" s="1"/>
      <c r="AX32" s="5"/>
      <c r="AY32" s="1" t="s">
        <v>69</v>
      </c>
      <c r="AZ32" s="1">
        <f t="shared" ref="AZ32:AZ33" si="601">+AT29/AZ29*100</f>
        <v>89.295139591206791</v>
      </c>
      <c r="BA32" s="1">
        <f t="shared" ref="BA32:BA33" si="602">(1-1/9/AT29-1.96/3/SQRT(AT29))^3*AZ32</f>
        <v>77.597961296569778</v>
      </c>
      <c r="BB32" s="1">
        <f t="shared" ref="BB32:BB33" si="603">(AT29+1)/AT29*(1-1/9/(AT29+1)+1.96/3/SQRT(AT29+1))^3*AZ32</f>
        <v>102.25745830860835</v>
      </c>
      <c r="BC32" s="1">
        <f>(ABS(AT29-AZ29)-0.5)/SQRT(AZ29)</f>
        <v>1.6050400579836235</v>
      </c>
      <c r="BD32" s="5">
        <f t="shared" ref="BD32:BD33" si="604">2*(1-NORMDIST(ABS(BC32),0,1,1))</f>
        <v>0.10848498934407358</v>
      </c>
      <c r="BE32">
        <f t="shared" si="3"/>
        <v>63656</v>
      </c>
      <c r="BF32">
        <f t="shared" si="4"/>
        <v>53.5</v>
      </c>
      <c r="BG32" s="1"/>
      <c r="BH32" s="1"/>
      <c r="BI32" s="1"/>
      <c r="BJ32" s="1"/>
      <c r="BK32" s="1"/>
      <c r="BL32" s="1"/>
      <c r="BM32" s="1" t="s">
        <v>60</v>
      </c>
      <c r="BN32" s="1"/>
      <c r="BO32" s="1"/>
      <c r="BP32" s="1">
        <f t="shared" ref="BP32:BP33" si="605">+BS29/BR29</f>
        <v>0.44114419778633779</v>
      </c>
      <c r="BQ32" s="1">
        <f t="shared" ref="BQ32:BQ33" si="606">SQRT(BT29)/BR29</f>
        <v>1.661392850428562E-2</v>
      </c>
      <c r="BR32" s="1">
        <f>(BP32-BJ29)/SQRT(BQ32^2+BK29^2)</f>
        <v>-1.3251448426702876</v>
      </c>
      <c r="BS32" s="5">
        <f t="shared" si="586"/>
        <v>0.18512311542992443</v>
      </c>
      <c r="BT32" s="1" t="s">
        <v>69</v>
      </c>
      <c r="BU32" s="1">
        <f t="shared" ref="BU32:BU33" si="607">+BO29/BU29*100</f>
        <v>94.071935327991724</v>
      </c>
      <c r="BV32" s="1">
        <f t="shared" ref="BV32:BV33" si="608">(1-1/9/BO29-1.96/3/SQRT(BO29))^3*BU32</f>
        <v>85.066447314116473</v>
      </c>
      <c r="BW32" s="1">
        <f t="shared" ref="BW32:BW33" si="609">(BO29+1)/BO29*(1-1/9/(BO29+1)+1.96/3/SQRT(BO29+1))^3*BU32</f>
        <v>103.77127189949459</v>
      </c>
      <c r="BX32" s="1">
        <f>(ABS(BO29-BU29)-0.5)/SQRT(BU29)</f>
        <v>1.1965917345233219</v>
      </c>
      <c r="BY32" s="5">
        <f t="shared" ref="BY32:BY33" si="610">2*(1-NORMDIST(ABS(BX32),0,1,1))</f>
        <v>0.23146572368341611</v>
      </c>
      <c r="BZ32">
        <f t="shared" si="7"/>
        <v>31963</v>
      </c>
      <c r="CA32">
        <f t="shared" si="8"/>
        <v>26.900000000000002</v>
      </c>
      <c r="CB32" s="1"/>
      <c r="CC32" s="1"/>
      <c r="CD32" s="1"/>
      <c r="CE32" s="1"/>
      <c r="CF32" s="1"/>
      <c r="CG32" s="1"/>
      <c r="CH32" s="1" t="s">
        <v>60</v>
      </c>
      <c r="CI32" s="1"/>
      <c r="CJ32" s="1"/>
      <c r="CK32" s="1">
        <f t="shared" ref="CK32:CK33" si="611">+CN29/CM29</f>
        <v>0.28465749336386181</v>
      </c>
      <c r="CL32" s="1">
        <f t="shared" ref="CL32:CL33" si="612">SQRT(CO29)/CM29</f>
        <v>1.5112964559038893E-2</v>
      </c>
      <c r="CM32" s="1">
        <f>(CK32-CE29)/SQRT(CL32^2+CF29^2)</f>
        <v>0.90314306434608449</v>
      </c>
      <c r="CN32" s="5">
        <f t="shared" si="587"/>
        <v>0.36644997084403652</v>
      </c>
      <c r="CO32" s="1" t="s">
        <v>69</v>
      </c>
      <c r="CP32" s="1">
        <f t="shared" ref="CP32:CP33" si="613">+CJ29/CP29*100</f>
        <v>101.80149901317459</v>
      </c>
      <c r="CQ32" s="1">
        <f t="shared" ref="CQ32:CQ33" si="614">(1-1/9/CJ29-1.96/3/SQRT(CJ29))^3*CP32</f>
        <v>89.571621278116666</v>
      </c>
      <c r="CR32" s="1">
        <f t="shared" ref="CR32:CR33" si="615">(CJ29+1)/CJ29*(1-1/9/(CJ29+1)+1.96/3/SQRT(CJ29+1))^3*CP32</f>
        <v>115.23487333105031</v>
      </c>
      <c r="CS32" s="1">
        <f>(ABS(CJ29-CP29)-0.5)/SQRT(CP29)</f>
        <v>0.250404097705267</v>
      </c>
      <c r="CT32" s="5">
        <f t="shared" ref="CT32:CT33" si="616">2*(1-NORMDIST(ABS(CS32),0,1,1))</f>
        <v>0.8022748610299637</v>
      </c>
      <c r="CU32">
        <f t="shared" si="11"/>
        <v>22343</v>
      </c>
      <c r="CV32">
        <f t="shared" si="12"/>
        <v>18.8</v>
      </c>
      <c r="CW32" s="1"/>
      <c r="CX32" s="1"/>
      <c r="CY32" s="1"/>
      <c r="CZ32" s="1"/>
      <c r="DA32" s="1"/>
      <c r="DB32" s="1"/>
      <c r="DC32" s="1" t="s">
        <v>60</v>
      </c>
      <c r="DD32" s="1"/>
      <c r="DE32" s="1"/>
      <c r="DF32" s="1">
        <f t="shared" ref="DF32:DF33" si="617">+DI29/DH29</f>
        <v>0.15463421882646936</v>
      </c>
      <c r="DG32" s="1">
        <f t="shared" ref="DG32:DG33" si="618">SQRT(DJ29)/DH29</f>
        <v>1.2208269064698764E-2</v>
      </c>
      <c r="DH32" s="1">
        <f>(DF32-CZ29)/SQRT(DG32^2+DA29^2)</f>
        <v>-1.822589899298271</v>
      </c>
      <c r="DI32" s="5">
        <f t="shared" si="588"/>
        <v>6.836552659143047E-2</v>
      </c>
      <c r="DJ32" s="1" t="s">
        <v>69</v>
      </c>
      <c r="DK32" s="1">
        <f t="shared" ref="DK32:DK33" si="619">+DE29/DK29*100</f>
        <v>85.146157161740263</v>
      </c>
      <c r="DL32" s="1">
        <f t="shared" ref="DL32:DL33" si="620">(1-1/9/DE29-1.96/3/SQRT(DE29))^3*DK32</f>
        <v>71.532010702165863</v>
      </c>
      <c r="DM32" s="1">
        <f t="shared" ref="DM32:DM33" si="621">(DE29+1)/DE29*(1-1/9/(DE29+1)+1.96/3/SQRT(DE29+1))^3*DK32</f>
        <v>100.59662273259895</v>
      </c>
      <c r="DN32" s="1">
        <f>(ABS(DE29-DK29)-0.5)/SQRT(DK29)</f>
        <v>1.8517440690880245</v>
      </c>
      <c r="DO32" s="5">
        <f t="shared" ref="DO32:DO33" si="622">2*(1-NORMDIST(ABS(DN32),0,1,1))</f>
        <v>6.4062582572992799E-2</v>
      </c>
      <c r="DP32">
        <f t="shared" si="15"/>
        <v>12603</v>
      </c>
      <c r="DQ32">
        <f t="shared" si="16"/>
        <v>10.600000000000001</v>
      </c>
      <c r="DR32" s="1"/>
      <c r="DS32" s="1"/>
      <c r="DT32" s="1"/>
      <c r="DU32" s="1"/>
      <c r="DV32" s="1"/>
      <c r="DW32" s="1"/>
      <c r="DX32" s="1" t="s">
        <v>60</v>
      </c>
      <c r="DY32" s="1"/>
      <c r="DZ32" s="1"/>
      <c r="EA32" s="1">
        <f t="shared" ref="EA32:EA33" si="623">+ED29/EC29</f>
        <v>8.792135770279233E-2</v>
      </c>
      <c r="EB32" s="1">
        <f t="shared" ref="EB32:EB33" si="624">SQRT(EE29)/EC29</f>
        <v>9.5589757362984727E-3</v>
      </c>
      <c r="EC32" s="1">
        <f>(EA32-DU29)/SQRT(EB32^2+DV29^2)</f>
        <v>-0.48981044560772452</v>
      </c>
      <c r="ED32" s="5">
        <f t="shared" si="589"/>
        <v>0.62426803844117407</v>
      </c>
      <c r="EE32" s="1" t="s">
        <v>69</v>
      </c>
      <c r="EF32" s="1">
        <f t="shared" ref="EF32:EF33" si="625">+DZ29/EF29*100</f>
        <v>91.448003257407706</v>
      </c>
      <c r="EG32" s="1">
        <f t="shared" ref="EG32:EG33" si="626">(1-1/9/DZ29-1.96/3/SQRT(DZ29))^3*EF32</f>
        <v>72.39741673124874</v>
      </c>
      <c r="EH32" s="1">
        <f t="shared" ref="EH32:EH33" si="627">(DZ29+1)/DZ29*(1-1/9/(DZ29+1)+1.96/3/SQRT(DZ29+1))^3*EF32</f>
        <v>113.97335179549938</v>
      </c>
      <c r="EI32" s="1">
        <f>(ABS(DZ29-EF29)-0.5)/SQRT(EF29)</f>
        <v>0.74107086418455359</v>
      </c>
      <c r="EJ32" s="5">
        <f t="shared" ref="EJ32:EJ33" si="628">2*(1-NORMDIST(ABS(EI32),0,1,1))</f>
        <v>0.45865047440445195</v>
      </c>
      <c r="EK32">
        <f t="shared" si="19"/>
        <v>45942</v>
      </c>
      <c r="EL32">
        <f t="shared" si="20"/>
        <v>38.6</v>
      </c>
      <c r="EM32" s="1"/>
      <c r="EN32" s="1"/>
      <c r="EO32" s="1"/>
      <c r="EP32" s="1"/>
      <c r="EQ32" s="1"/>
      <c r="ER32" s="1"/>
      <c r="ES32" s="1" t="s">
        <v>60</v>
      </c>
      <c r="ET32" s="1"/>
      <c r="EU32" s="1"/>
      <c r="EV32" s="1">
        <f t="shared" ref="EV32:EV33" si="629">+EY29/EX29</f>
        <v>0.4094763597826413</v>
      </c>
      <c r="EW32" s="1">
        <f t="shared" ref="EW32:EW33" si="630">SQRT(EZ29)/EX29</f>
        <v>1.6426880216884959E-2</v>
      </c>
      <c r="EX32" s="1">
        <f>(EV32-EP29)/SQRT(EW32^2+EQ29^2)</f>
        <v>8.8426731127085052</v>
      </c>
      <c r="EY32" s="5">
        <f t="shared" si="590"/>
        <v>0</v>
      </c>
      <c r="EZ32" s="1" t="s">
        <v>69</v>
      </c>
      <c r="FA32" s="1">
        <f t="shared" ref="FA32:FA33" si="631">+EU29/FA29*100</f>
        <v>155.09054361463805</v>
      </c>
      <c r="FB32" s="1">
        <f t="shared" ref="FB32:FB33" si="632">(1-1/9/EU29-1.96/3/SQRT(EU29))^3*FA32</f>
        <v>139.62666000793033</v>
      </c>
      <c r="FC32" s="1">
        <f t="shared" ref="FC32:FC33" si="633">(EU29+1)/EU29*(1-1/9/(EU29+1)+1.96/3/SQRT(EU29+1))^3*FA32</f>
        <v>171.79893760075873</v>
      </c>
      <c r="FD32" s="1">
        <f>(ABS(EU29-FA29)-0.5)/SQRT(FA29)</f>
        <v>8.4420618452550276</v>
      </c>
      <c r="FE32" s="5">
        <f t="shared" ref="FE32:FE33" si="634">2*(1-NORMDIST(ABS(FD32),0,1,1))</f>
        <v>0</v>
      </c>
      <c r="FF32">
        <f t="shared" si="23"/>
        <v>70319</v>
      </c>
      <c r="FG32">
        <f t="shared" si="24"/>
        <v>59.1</v>
      </c>
      <c r="FH32" s="1"/>
      <c r="FI32" s="1"/>
      <c r="FJ32" s="1"/>
      <c r="FK32" s="1"/>
      <c r="FL32" s="1"/>
      <c r="FM32" s="1"/>
      <c r="FN32" s="1" t="s">
        <v>60</v>
      </c>
      <c r="FO32" s="1"/>
      <c r="FP32" s="1"/>
      <c r="FQ32" s="1">
        <f t="shared" ref="FQ32:FQ33" si="635">+FT29/FS29</f>
        <v>0.36335455234291725</v>
      </c>
      <c r="FR32" s="1">
        <f t="shared" ref="FR32:FR33" si="636">SQRT(FU29)/FS29</f>
        <v>1.6094915906779805E-2</v>
      </c>
      <c r="FS32" s="1">
        <f>(FQ32-FK29)/SQRT(FR32^2+FL29^2)</f>
        <v>-15.043391213207514</v>
      </c>
      <c r="FT32" s="5">
        <f t="shared" si="591"/>
        <v>0</v>
      </c>
      <c r="FU32" s="1" t="s">
        <v>69</v>
      </c>
      <c r="FV32" s="1">
        <f t="shared" ref="FV32:FV33" si="637">+FP29/FV29*100</f>
        <v>58.963760294945843</v>
      </c>
      <c r="FW32" s="1">
        <f t="shared" ref="FW32:FW33" si="638">(1-1/9/FP29-1.96/3/SQRT(FP29))^3*FV32</f>
        <v>52.808781780490555</v>
      </c>
      <c r="FX32" s="1">
        <f t="shared" ref="FX32:FX33" si="639">(FP29+1)/FP29*(1-1/9/(FP29+1)+1.96/3/SQRT(FP29+1))^3*FV32</f>
        <v>65.639061623033911</v>
      </c>
      <c r="FY32" s="1">
        <f>(ABS(FP29-FV29)-0.5)/SQRT(FV29)</f>
        <v>9.7456998157953318</v>
      </c>
      <c r="FZ32" s="5">
        <f t="shared" ref="FZ32:FZ33" si="640">2*(1-NORMDIST(ABS(FY32),0,1,1))</f>
        <v>0</v>
      </c>
      <c r="GA32">
        <f t="shared" si="27"/>
        <v>20176</v>
      </c>
      <c r="GB32">
        <f t="shared" si="28"/>
        <v>17</v>
      </c>
      <c r="GC32" s="1"/>
      <c r="GD32" s="1"/>
      <c r="GE32" s="1"/>
      <c r="GF32" s="1"/>
      <c r="GG32" s="1"/>
      <c r="GH32" s="1"/>
      <c r="GI32" s="1" t="s">
        <v>60</v>
      </c>
      <c r="GJ32" s="1"/>
      <c r="GK32" s="1"/>
      <c r="GL32" s="1">
        <f t="shared" ref="GL32:GL33" si="641">+GO29/GN29</f>
        <v>0.16315289094295218</v>
      </c>
      <c r="GM32" s="1">
        <f t="shared" ref="GM32:GM33" si="642">SQRT(GP29)/GN29</f>
        <v>1.2496302644508055E-2</v>
      </c>
      <c r="GN32" s="1">
        <f>(GL32-GF29)/SQRT(GM32^2+GG29^2)</f>
        <v>5.9436331424342148</v>
      </c>
      <c r="GO32" s="5">
        <f t="shared" si="592"/>
        <v>2.7877311570279062E-9</v>
      </c>
      <c r="GP32" s="1" t="s">
        <v>69</v>
      </c>
      <c r="GQ32" s="1">
        <f t="shared" ref="GQ32:GQ33" si="643">+GK29/GQ29*100</f>
        <v>179.88682132863423</v>
      </c>
      <c r="GR32" s="1">
        <f t="shared" ref="GR32:GR33" si="644">(1-1/9/GK29-1.96/3/SQRT(GK29))^3*GQ32</f>
        <v>151.70394310495155</v>
      </c>
      <c r="GS32" s="1">
        <f t="shared" ref="GS32:GS33" si="645">(GK29+1)/GK29*(1-1/9/(GK29+1)+1.96/3/SQRT(GK29+1))^3*GQ32</f>
        <v>211.78550358534841</v>
      </c>
      <c r="GT32" s="1">
        <f>(ABS(GK29-GQ29)-0.5)/SQRT(GQ29)</f>
        <v>7.0916578326110642</v>
      </c>
      <c r="GU32" s="5">
        <f t="shared" ref="GU32:GU33" si="646">2*(1-NORMDIST(ABS(GT32),0,1,1))</f>
        <v>1.3251622021925868E-12</v>
      </c>
      <c r="GV32">
        <f t="shared" si="31"/>
        <v>88487</v>
      </c>
      <c r="GW32">
        <f t="shared" si="32"/>
        <v>74.3</v>
      </c>
      <c r="GX32" s="1"/>
      <c r="GY32" s="1"/>
      <c r="GZ32" s="1"/>
      <c r="HA32" s="1"/>
      <c r="HB32" s="1"/>
      <c r="HC32" s="1"/>
      <c r="HD32" s="1" t="s">
        <v>60</v>
      </c>
      <c r="HE32" s="1"/>
      <c r="HF32" s="1"/>
      <c r="HG32" s="1">
        <f t="shared" ref="HG32:HG33" si="647">+HJ29/HI29</f>
        <v>0.39726542622624389</v>
      </c>
      <c r="HH32" s="1">
        <f t="shared" ref="HH32:HH33" si="648">SQRT(HK29)/HI29</f>
        <v>1.6390700949795365E-2</v>
      </c>
      <c r="HI32" s="1">
        <f>(HG32-HA29)/SQRT(HH32^2+HB29^2)</f>
        <v>-7.1717823136701933</v>
      </c>
      <c r="HJ32" s="5">
        <f t="shared" si="593"/>
        <v>7.4029671282005438E-13</v>
      </c>
      <c r="HK32" s="1" t="s">
        <v>69</v>
      </c>
      <c r="HL32" s="1">
        <f t="shared" ref="HL32:HL33" si="649">+HF29/HL29*100</f>
        <v>75.634595643327785</v>
      </c>
      <c r="HM32" s="1">
        <f t="shared" ref="HM32:HM33" si="650">(1-1/9/HF29-1.96/3/SQRT(HF29))^3*HL32</f>
        <v>68.011823787093121</v>
      </c>
      <c r="HN32" s="1">
        <f t="shared" ref="HN32:HN33" si="651">(HF29+1)/HF29*(1-1/9/(HF29+1)+1.96/3/SQRT(HF29+1))^3*HL32</f>
        <v>83.877931955604581</v>
      </c>
      <c r="HO32" s="1">
        <f>(ABS(HF29-HL29)-0.5)/SQRT(HL29)</f>
        <v>5.2854128512700296</v>
      </c>
      <c r="HP32" s="5">
        <f t="shared" ref="HP32:HP33" si="652">2*(1-NORMDIST(ABS(HO32),0,1,1))</f>
        <v>1.2542157157291456E-7</v>
      </c>
      <c r="HQ32">
        <f t="shared" si="35"/>
        <v>31825</v>
      </c>
      <c r="HR32">
        <f t="shared" si="36"/>
        <v>26.8</v>
      </c>
      <c r="HS32" s="1"/>
      <c r="HT32" s="1"/>
      <c r="HU32" s="1"/>
      <c r="HV32" s="1"/>
      <c r="HW32" s="1"/>
      <c r="HX32" s="1"/>
      <c r="HY32" s="1" t="s">
        <v>60</v>
      </c>
      <c r="HZ32" s="1"/>
      <c r="IA32" s="1"/>
      <c r="IB32" s="1">
        <f t="shared" ref="IB32:IB33" si="653">+IE29/ID29</f>
        <v>0.23915312881930012</v>
      </c>
      <c r="IC32" s="1">
        <f t="shared" ref="IC32:IC33" si="654">SQRT(IF29)/ID29</f>
        <v>1.4354160191714772E-2</v>
      </c>
      <c r="ID32" s="1">
        <f>(IB32-HV29)/SQRT(IC32^2+HW29^2)</f>
        <v>1.3618024940653464</v>
      </c>
      <c r="IE32" s="5">
        <f t="shared" si="594"/>
        <v>0.17326022427539955</v>
      </c>
      <c r="IF32" s="1" t="s">
        <v>69</v>
      </c>
      <c r="IG32" s="1">
        <f t="shared" ref="IG32:IG33" si="655">+IA29/IG29*100</f>
        <v>106.37146522850027</v>
      </c>
      <c r="IH32" s="1">
        <f t="shared" ref="IH32:IH33" si="656">(1-1/9/IA29-1.96/3/SQRT(IA29))^3*IG32</f>
        <v>92.501248922676709</v>
      </c>
      <c r="II32" s="1">
        <f t="shared" ref="II32:II33" si="657">(IA29+1)/IA29*(1-1/9/(IA29+1)+1.96/3/SQRT(IA29+1))^3*IG32</f>
        <v>121.73431838184966</v>
      </c>
      <c r="IJ32" s="1">
        <f>(ABS(IA29-IG29)-0.5)/SQRT(IG29)</f>
        <v>0.86186155647590734</v>
      </c>
      <c r="IK32" s="5">
        <f t="shared" ref="IK32:IK33" si="658">2*(1-NORMDIST(ABS(IJ32),0,1,1))</f>
        <v>0.38876370619953193</v>
      </c>
      <c r="IL32">
        <f t="shared" si="39"/>
        <v>62095</v>
      </c>
      <c r="IM32">
        <f t="shared" si="40"/>
        <v>52.2</v>
      </c>
      <c r="IN32" s="1"/>
      <c r="IO32" s="1"/>
      <c r="IP32" s="1"/>
      <c r="IQ32" s="1"/>
      <c r="IR32" s="1"/>
      <c r="IS32" s="1"/>
      <c r="IT32" s="1" t="s">
        <v>60</v>
      </c>
      <c r="IU32" s="1"/>
      <c r="IV32" s="1"/>
      <c r="IW32" s="1">
        <f t="shared" ref="IW32:IW33" si="659">+IZ29/IY29</f>
        <v>0.52465495768986292</v>
      </c>
      <c r="IX32" s="1">
        <f t="shared" ref="IX32:IX33" si="660">SQRT(JA29)/IY29</f>
        <v>1.6430569111116119E-2</v>
      </c>
      <c r="IY32" s="1">
        <f>(IW32-IQ29)/SQRT(IX32^2+IR29^2)</f>
        <v>0.14293060479916225</v>
      </c>
      <c r="IZ32" s="5">
        <f t="shared" si="595"/>
        <v>0.88634498758458236</v>
      </c>
      <c r="JA32" s="1" t="s">
        <v>69</v>
      </c>
      <c r="JB32" s="1">
        <f t="shared" ref="JB32:JB33" si="661">+IV29/JB29*100</f>
        <v>98.581571119610885</v>
      </c>
      <c r="JC32" s="1">
        <f t="shared" ref="JC32:JC33" si="662">(1-1/9/IV29-1.96/3/SQRT(IV29))^3*JB32</f>
        <v>89.841853477808584</v>
      </c>
      <c r="JD32" s="1">
        <f t="shared" ref="JD32:JD33" si="663">(IV29+1)/IV29*(1-1/9/(IV29+1)+1.96/3/SQRT(IV29+1))^3*JB32</f>
        <v>107.94175784041266</v>
      </c>
      <c r="JE32" s="1">
        <f>(ABS(IV29-JB29)-0.5)/SQRT(JB29)</f>
        <v>0.28574983527531039</v>
      </c>
      <c r="JF32" s="5">
        <f t="shared" ref="JF32:JF33" si="664">2*(1-NORMDIST(ABS(JE32),0,1,1))</f>
        <v>0.77506973231188914</v>
      </c>
      <c r="JG32">
        <f t="shared" si="43"/>
        <v>2055</v>
      </c>
      <c r="JH32">
        <f t="shared" si="44"/>
        <v>1.8</v>
      </c>
      <c r="JI32" s="1"/>
      <c r="JJ32" s="1"/>
      <c r="JK32" s="1"/>
      <c r="JL32" s="1"/>
      <c r="JM32" s="1"/>
      <c r="JN32" s="1"/>
      <c r="JO32" s="1" t="s">
        <v>60</v>
      </c>
      <c r="JP32" s="1"/>
      <c r="JQ32" s="1"/>
      <c r="JR32" s="1">
        <f t="shared" ref="JR32:JR33" si="665">+JU29/JT29</f>
        <v>2.1775571197442233E-2</v>
      </c>
      <c r="JS32" s="1">
        <f t="shared" ref="JS32:JS33" si="666">SQRT(JV29)/JT29</f>
        <v>4.7562263162093015E-3</v>
      </c>
      <c r="JT32" s="1">
        <f>(JR32-JL29)/SQRT(JS32^2+JM29^2)</f>
        <v>1.6909291892592939</v>
      </c>
      <c r="JU32" s="5">
        <f t="shared" si="596"/>
        <v>9.0850327636519346E-2</v>
      </c>
      <c r="JV32" s="1" t="s">
        <v>69</v>
      </c>
      <c r="JW32" s="1">
        <f t="shared" ref="JW32:JW33" si="667">+JQ29/JW29*100</f>
        <v>160.52277390611741</v>
      </c>
      <c r="JX32" s="1">
        <f t="shared" ref="JX32:JX33" si="668">(1-1/9/JQ29-1.96/3/SQRT(JQ29))^3*JW32</f>
        <v>99.32749212990862</v>
      </c>
      <c r="JY32" s="1">
        <f t="shared" ref="JY32:JY33" si="669">(JQ29+1)/JQ29*(1-1/9/(JQ29+1)+1.96/3/SQRT(JQ29+1))^3*JW32</f>
        <v>245.38931161014182</v>
      </c>
      <c r="JZ32" s="1">
        <f>(ABS(JQ29-JW29)-0.5)/SQRT(JW29)</f>
        <v>2.0508340980615589</v>
      </c>
      <c r="KA32" s="5">
        <f t="shared" ref="KA32:KA33" si="670">2*(1-NORMDIST(ABS(JZ32),0,1,1))</f>
        <v>4.0283105713358802E-2</v>
      </c>
      <c r="KB32">
        <f t="shared" si="47"/>
        <v>22810</v>
      </c>
      <c r="KC32">
        <f t="shared" si="48"/>
        <v>19.200000000000003</v>
      </c>
      <c r="KD32" s="1"/>
      <c r="KE32" s="1"/>
      <c r="KF32" s="1"/>
      <c r="KG32" s="1"/>
      <c r="KH32" s="1"/>
      <c r="KI32" s="1"/>
      <c r="KJ32" s="1" t="s">
        <v>60</v>
      </c>
      <c r="KK32" s="1"/>
      <c r="KL32" s="1"/>
      <c r="KM32" s="1">
        <f t="shared" ref="KM32:KM33" si="671">+KP29/KO29</f>
        <v>3.9052360883525476E-2</v>
      </c>
      <c r="KN32" s="1">
        <f t="shared" ref="KN32:KN33" si="672">SQRT(KQ29)/KO29</f>
        <v>6.4684078605667687E-3</v>
      </c>
      <c r="KO32" s="1">
        <f>(KM32-KG29)/SQRT(KN32^2+KH29^2)</f>
        <v>-22.483359011740465</v>
      </c>
      <c r="KP32" s="5">
        <f t="shared" si="597"/>
        <v>0</v>
      </c>
      <c r="KQ32" s="1" t="s">
        <v>69</v>
      </c>
      <c r="KR32" s="1">
        <f t="shared" ref="KR32:KR33" si="673">+KL29/KR29*100</f>
        <v>18.887470905847838</v>
      </c>
      <c r="KS32" s="1">
        <f t="shared" ref="KS32:KS33" si="674">(1-1/9/KL29-1.96/3/SQRT(KL29))^3*KR32</f>
        <v>13.226621710330507</v>
      </c>
      <c r="KT32" s="1">
        <f t="shared" ref="KT32:KT33" si="675">(KL29+1)/KL29*(1-1/9/(KL29+1)+1.96/3/SQRT(KL29+1))^3*KR32</f>
        <v>26.149135775368546</v>
      </c>
      <c r="KU32" s="1">
        <f>(ABS(KL29-KR29)-0.5)/SQRT(KR29)</f>
        <v>11.162088497819623</v>
      </c>
      <c r="KV32" s="5">
        <f t="shared" ref="KV32:KV33" si="676">2*(1-NORMDIST(ABS(KU32),0,1,1))</f>
        <v>0</v>
      </c>
      <c r="KW32">
        <f t="shared" si="51"/>
        <v>16702</v>
      </c>
      <c r="KX32">
        <f t="shared" si="52"/>
        <v>14.100000000000001</v>
      </c>
      <c r="KY32" s="1"/>
      <c r="KZ32" s="1"/>
      <c r="LA32" s="1"/>
      <c r="LB32" s="1"/>
      <c r="LC32" s="1"/>
      <c r="LD32" s="1"/>
      <c r="LE32" s="1" t="s">
        <v>60</v>
      </c>
      <c r="LF32" s="1"/>
      <c r="LG32" s="1"/>
      <c r="LH32" s="1">
        <f t="shared" ref="LH32:LH33" si="677">+LK29/LJ29</f>
        <v>1.0988600607651678E-2</v>
      </c>
      <c r="LI32" s="1">
        <f t="shared" ref="LI32:LI33" si="678">SQRT(LL29)/LJ29</f>
        <v>3.3230434796444755E-3</v>
      </c>
      <c r="LJ32" s="1">
        <f>(LH32-LB29)/SQRT(LI32^2+LC29^2)</f>
        <v>-42.882866507354002</v>
      </c>
      <c r="LK32" s="5">
        <f t="shared" si="598"/>
        <v>0</v>
      </c>
      <c r="LL32" s="1" t="s">
        <v>69</v>
      </c>
      <c r="LM32" s="1">
        <f t="shared" ref="LM32:LM33" si="679">+LG29/LM29*100</f>
        <v>5.4063639003679747</v>
      </c>
      <c r="LN32" s="1">
        <f t="shared" ref="LN32:LN33" si="680">(1-1/9/LG29-1.96/3/SQRT(LG29))^3*LM32</f>
        <v>2.6951289740633215</v>
      </c>
      <c r="LO32" s="1">
        <f t="shared" ref="LO32:LO33" si="681">(LG29+1)/LG29*(1-1/9/(LG29+1)+1.96/3/SQRT(LG29+1))^3*LM32</f>
        <v>9.6741527924587096</v>
      </c>
      <c r="LP32" s="1">
        <f>(ABS(LG29-LM29)-0.5)/SQRT(LM29)</f>
        <v>13.457856955901734</v>
      </c>
      <c r="LQ32" s="5">
        <f t="shared" ref="LQ32:LQ33" si="682">2*(1-NORMDIST(ABS(LP32),0,1,1))</f>
        <v>0</v>
      </c>
    </row>
    <row r="33" spans="1:329" x14ac:dyDescent="0.15">
      <c r="A33" s="51" t="s">
        <v>39</v>
      </c>
      <c r="B33" s="51" t="s">
        <v>40</v>
      </c>
      <c r="C33" s="51">
        <v>69</v>
      </c>
      <c r="D33" s="51" t="s">
        <v>41</v>
      </c>
      <c r="E33" s="52">
        <v>198698</v>
      </c>
      <c r="F33" s="52">
        <v>36388</v>
      </c>
      <c r="G33" s="51">
        <v>18.400000000000002</v>
      </c>
      <c r="H33" s="52">
        <v>78042</v>
      </c>
      <c r="I33" s="51">
        <v>39.300000000000004</v>
      </c>
      <c r="J33" s="52">
        <v>39027</v>
      </c>
      <c r="K33" s="51">
        <v>19.700000000000003</v>
      </c>
      <c r="L33" s="52">
        <v>26541</v>
      </c>
      <c r="M33" s="51">
        <v>13.4</v>
      </c>
      <c r="N33" s="52">
        <v>14042</v>
      </c>
      <c r="O33" s="51">
        <v>7.1000000000000005</v>
      </c>
      <c r="P33" s="52">
        <v>46578</v>
      </c>
      <c r="Q33" s="51">
        <v>23.5</v>
      </c>
      <c r="R33" s="52">
        <v>104674</v>
      </c>
      <c r="S33" s="51">
        <v>52.7</v>
      </c>
      <c r="T33" s="52">
        <v>20789</v>
      </c>
      <c r="U33" s="51">
        <v>10.5</v>
      </c>
      <c r="V33" s="52">
        <v>91767</v>
      </c>
      <c r="W33" s="51">
        <v>46.2</v>
      </c>
      <c r="X33" s="52">
        <v>41340</v>
      </c>
      <c r="Y33" s="51">
        <v>20.900000000000002</v>
      </c>
      <c r="Z33" s="52">
        <v>92814</v>
      </c>
      <c r="AA33" s="51">
        <v>46.800000000000004</v>
      </c>
      <c r="AB33" s="52">
        <v>3561</v>
      </c>
      <c r="AC33" s="51">
        <v>1.8</v>
      </c>
      <c r="AD33" s="52">
        <v>31543</v>
      </c>
      <c r="AE33" s="51">
        <v>15.9</v>
      </c>
      <c r="AF33" s="52">
        <v>18835</v>
      </c>
      <c r="AG33" s="51">
        <v>9.5</v>
      </c>
      <c r="AI33" s="43"/>
      <c r="AJ33">
        <f t="shared" si="0"/>
        <v>36388</v>
      </c>
      <c r="AK33">
        <f t="shared" si="1"/>
        <v>18.400000000000002</v>
      </c>
      <c r="AL33" s="1"/>
      <c r="AM33" s="1"/>
      <c r="AN33" s="1"/>
      <c r="AO33" s="1"/>
      <c r="AP33" s="1"/>
      <c r="AQ33" s="1"/>
      <c r="AR33" s="1" t="s">
        <v>62</v>
      </c>
      <c r="AS33" s="1"/>
      <c r="AT33" s="1"/>
      <c r="AU33" s="1">
        <f t="shared" si="599"/>
        <v>0.27457401463248232</v>
      </c>
      <c r="AV33" s="1">
        <f t="shared" si="600"/>
        <v>1.3732295306175618E-2</v>
      </c>
      <c r="AW33" s="1"/>
      <c r="AX33" s="5"/>
      <c r="AY33" s="1" t="s">
        <v>70</v>
      </c>
      <c r="AZ33" s="1">
        <f t="shared" si="601"/>
        <v>95.418183177994933</v>
      </c>
      <c r="BA33" s="1">
        <f t="shared" si="602"/>
        <v>85.248417760017745</v>
      </c>
      <c r="BB33" s="1">
        <f t="shared" si="603"/>
        <v>106.46713703941053</v>
      </c>
      <c r="BC33" s="1">
        <f>(ABS(AT30-AZ30)-0.5)/SQRT(AZ30)</f>
        <v>0.81176495066456356</v>
      </c>
      <c r="BD33" s="5">
        <f t="shared" si="604"/>
        <v>0.4169265171590939</v>
      </c>
      <c r="BE33">
        <f t="shared" si="3"/>
        <v>78042</v>
      </c>
      <c r="BF33">
        <f t="shared" si="4"/>
        <v>39.300000000000004</v>
      </c>
      <c r="BG33" s="1"/>
      <c r="BH33" s="1"/>
      <c r="BI33" s="1"/>
      <c r="BJ33" s="1"/>
      <c r="BK33" s="1"/>
      <c r="BL33" s="1"/>
      <c r="BM33" s="1" t="s">
        <v>62</v>
      </c>
      <c r="BN33" s="1"/>
      <c r="BO33" s="1"/>
      <c r="BP33" s="1">
        <f t="shared" si="605"/>
        <v>0.45591442123392362</v>
      </c>
      <c r="BQ33" s="1">
        <f t="shared" si="606"/>
        <v>1.5113893037892403E-2</v>
      </c>
      <c r="BR33" s="1">
        <f>(BP33-BJ30)/SQRT(BQ33^2+BK30^2)</f>
        <v>-0.91059177691302318</v>
      </c>
      <c r="BS33" s="5">
        <f t="shared" si="586"/>
        <v>0.36251050482820624</v>
      </c>
      <c r="BT33" s="1" t="s">
        <v>70</v>
      </c>
      <c r="BU33" s="1">
        <f t="shared" si="607"/>
        <v>94.977064382221513</v>
      </c>
      <c r="BV33" s="1">
        <f t="shared" si="608"/>
        <v>87.272315602783621</v>
      </c>
      <c r="BW33" s="1">
        <f t="shared" si="609"/>
        <v>103.17966672588938</v>
      </c>
      <c r="BX33" s="1">
        <f>(ABS(BO30-BU30)-0.5)/SQRT(BU30)</f>
        <v>1.1990783782948258</v>
      </c>
      <c r="BY33" s="5">
        <f t="shared" si="610"/>
        <v>0.23049747055875103</v>
      </c>
      <c r="BZ33">
        <f t="shared" si="7"/>
        <v>39027</v>
      </c>
      <c r="CA33">
        <f t="shared" si="8"/>
        <v>19.700000000000003</v>
      </c>
      <c r="CB33" s="1"/>
      <c r="CC33" s="1"/>
      <c r="CD33" s="1"/>
      <c r="CE33" s="1"/>
      <c r="CF33" s="1"/>
      <c r="CG33" s="1"/>
      <c r="CH33" s="1" t="s">
        <v>62</v>
      </c>
      <c r="CI33" s="1"/>
      <c r="CJ33" s="1"/>
      <c r="CK33" s="1">
        <f t="shared" si="611"/>
        <v>0.27796588432235564</v>
      </c>
      <c r="CL33" s="1">
        <f t="shared" si="612"/>
        <v>1.3604821399092457E-2</v>
      </c>
      <c r="CM33" s="1">
        <f>(CK33-CE30)/SQRT(CL33^2+CF30^2)</f>
        <v>-0.88430347702651779</v>
      </c>
      <c r="CN33" s="5">
        <f t="shared" si="587"/>
        <v>0.37653241181407626</v>
      </c>
      <c r="CO33" s="1" t="s">
        <v>70</v>
      </c>
      <c r="CP33" s="1">
        <f t="shared" si="613"/>
        <v>95.918176168619041</v>
      </c>
      <c r="CQ33" s="1">
        <f t="shared" si="614"/>
        <v>85.977762015228407</v>
      </c>
      <c r="CR33" s="1">
        <f t="shared" si="615"/>
        <v>106.69242190577633</v>
      </c>
      <c r="CS33" s="1">
        <f>(ABS(CJ30-CP30)-0.5)/SQRT(CP30)</f>
        <v>0.74077167590240556</v>
      </c>
      <c r="CT33" s="5">
        <f t="shared" si="616"/>
        <v>0.45883189164283866</v>
      </c>
      <c r="CU33">
        <f t="shared" si="11"/>
        <v>26541</v>
      </c>
      <c r="CV33">
        <f t="shared" si="12"/>
        <v>13.4</v>
      </c>
      <c r="CW33" s="1"/>
      <c r="CX33" s="1"/>
      <c r="CY33" s="1"/>
      <c r="CZ33" s="1"/>
      <c r="DA33" s="1"/>
      <c r="DB33" s="1"/>
      <c r="DC33" s="1" t="s">
        <v>62</v>
      </c>
      <c r="DD33" s="1"/>
      <c r="DE33" s="1"/>
      <c r="DF33" s="1">
        <f t="shared" si="617"/>
        <v>0.19293576695448872</v>
      </c>
      <c r="DG33" s="1">
        <f t="shared" si="618"/>
        <v>1.2271574646000986E-2</v>
      </c>
      <c r="DH33" s="1">
        <f>(DF33-CZ30)/SQRT(DG33^2+DA30^2)</f>
        <v>-1.1343055107250941</v>
      </c>
      <c r="DI33" s="5">
        <f t="shared" si="588"/>
        <v>0.25666641840182658</v>
      </c>
      <c r="DJ33" s="1" t="s">
        <v>70</v>
      </c>
      <c r="DK33" s="1">
        <f t="shared" si="619"/>
        <v>90.639929761214688</v>
      </c>
      <c r="DL33" s="1">
        <f t="shared" si="620"/>
        <v>79.132386469964317</v>
      </c>
      <c r="DM33" s="1">
        <f t="shared" si="621"/>
        <v>103.35019330293686</v>
      </c>
      <c r="DN33" s="1">
        <f>(ABS(DE30-DK30)-0.5)/SQRT(DK30)</f>
        <v>1.4362775015099762</v>
      </c>
      <c r="DO33" s="5">
        <f t="shared" si="622"/>
        <v>0.15092339339327809</v>
      </c>
      <c r="DP33">
        <f t="shared" si="15"/>
        <v>14042</v>
      </c>
      <c r="DQ33">
        <f t="shared" si="16"/>
        <v>7.1000000000000005</v>
      </c>
      <c r="DR33" s="1"/>
      <c r="DS33" s="1"/>
      <c r="DT33" s="1"/>
      <c r="DU33" s="1"/>
      <c r="DV33" s="1"/>
      <c r="DW33" s="1"/>
      <c r="DX33" s="1" t="s">
        <v>62</v>
      </c>
      <c r="DY33" s="1"/>
      <c r="DZ33" s="1"/>
      <c r="EA33" s="1">
        <f t="shared" si="623"/>
        <v>7.3489783700933967E-2</v>
      </c>
      <c r="EB33" s="1">
        <f t="shared" si="624"/>
        <v>7.7857615401013408E-3</v>
      </c>
      <c r="EC33" s="1">
        <f>(EA33-DU30)/SQRT(EB33^2+DV30^2)</f>
        <v>-2.2781536565599301</v>
      </c>
      <c r="ED33" s="5">
        <f t="shared" si="589"/>
        <v>2.27174243246413E-2</v>
      </c>
      <c r="EE33" s="1" t="s">
        <v>70</v>
      </c>
      <c r="EF33" s="1">
        <f t="shared" si="625"/>
        <v>81.8897974095661</v>
      </c>
      <c r="EG33" s="1">
        <f t="shared" si="626"/>
        <v>66.329089340677299</v>
      </c>
      <c r="EH33" s="1">
        <f t="shared" si="627"/>
        <v>100.00279070046413</v>
      </c>
      <c r="EI33" s="1">
        <f>(ABS(DZ30-EF30)-0.5)/SQRT(EF30)</f>
        <v>1.9146689325277757</v>
      </c>
      <c r="EJ33" s="5">
        <f t="shared" si="628"/>
        <v>5.5534738022706032E-2</v>
      </c>
      <c r="EK33">
        <f t="shared" si="19"/>
        <v>46578</v>
      </c>
      <c r="EL33">
        <f t="shared" si="20"/>
        <v>23.5</v>
      </c>
      <c r="EM33" s="1"/>
      <c r="EN33" s="1"/>
      <c r="EO33" s="1"/>
      <c r="EP33" s="1"/>
      <c r="EQ33" s="1"/>
      <c r="ER33" s="1"/>
      <c r="ES33" s="1" t="s">
        <v>62</v>
      </c>
      <c r="ET33" s="1"/>
      <c r="EU33" s="1"/>
      <c r="EV33" s="1">
        <f t="shared" si="629"/>
        <v>0.36503787785735503</v>
      </c>
      <c r="EW33" s="1">
        <f t="shared" si="630"/>
        <v>1.4319573731649401E-2</v>
      </c>
      <c r="EX33" s="1">
        <f>(EV33-EP30)/SQRT(EW33^2+EQ30^2)</f>
        <v>9.9506476598981539</v>
      </c>
      <c r="EY33" s="5">
        <f t="shared" si="590"/>
        <v>0</v>
      </c>
      <c r="EZ33" s="1" t="s">
        <v>70</v>
      </c>
      <c r="FA33" s="1">
        <f t="shared" si="631"/>
        <v>160.14989959592296</v>
      </c>
      <c r="FB33" s="1">
        <f t="shared" si="632"/>
        <v>146.01088255322304</v>
      </c>
      <c r="FC33" s="1">
        <f t="shared" si="633"/>
        <v>175.28827012886188</v>
      </c>
      <c r="FD33" s="1">
        <f>(ABS(EU30-FA30)-0.5)/SQRT(FA30)</f>
        <v>10.286148183777618</v>
      </c>
      <c r="FE33" s="5">
        <f t="shared" si="634"/>
        <v>0</v>
      </c>
      <c r="FF33">
        <f t="shared" si="23"/>
        <v>104674</v>
      </c>
      <c r="FG33">
        <f t="shared" si="24"/>
        <v>52.7</v>
      </c>
      <c r="FH33" s="1"/>
      <c r="FI33" s="1"/>
      <c r="FJ33" s="1"/>
      <c r="FK33" s="1"/>
      <c r="FL33" s="1"/>
      <c r="FM33" s="1"/>
      <c r="FN33" s="1" t="s">
        <v>62</v>
      </c>
      <c r="FO33" s="1"/>
      <c r="FP33" s="1"/>
      <c r="FQ33" s="1">
        <f t="shared" si="635"/>
        <v>0.3129520820866285</v>
      </c>
      <c r="FR33" s="1">
        <f t="shared" si="636"/>
        <v>1.3542516263311656E-2</v>
      </c>
      <c r="FS33" s="1">
        <f>(FQ33-FK30)/SQRT(FR33^2+FL30^2)</f>
        <v>-16.949214555378042</v>
      </c>
      <c r="FT33" s="5">
        <f t="shared" si="591"/>
        <v>0</v>
      </c>
      <c r="FU33" s="1" t="s">
        <v>70</v>
      </c>
      <c r="FV33" s="1">
        <f t="shared" si="637"/>
        <v>57.96927298542299</v>
      </c>
      <c r="FW33" s="1">
        <f t="shared" si="638"/>
        <v>52.556950417720905</v>
      </c>
      <c r="FX33" s="1">
        <f t="shared" si="639"/>
        <v>63.787614986273574</v>
      </c>
      <c r="FY33" s="1">
        <f>(ABS(FP30-FV30)-0.5)/SQRT(FV30)</f>
        <v>11.294810741364074</v>
      </c>
      <c r="FZ33" s="5">
        <f t="shared" si="640"/>
        <v>0</v>
      </c>
      <c r="GA33">
        <f t="shared" si="27"/>
        <v>20789</v>
      </c>
      <c r="GB33">
        <f t="shared" si="28"/>
        <v>10.5</v>
      </c>
      <c r="GC33" s="1"/>
      <c r="GD33" s="1"/>
      <c r="GE33" s="1"/>
      <c r="GF33" s="1"/>
      <c r="GG33" s="1"/>
      <c r="GH33" s="1"/>
      <c r="GI33" s="1" t="s">
        <v>62</v>
      </c>
      <c r="GJ33" s="1"/>
      <c r="GK33" s="1"/>
      <c r="GL33" s="1">
        <f t="shared" si="641"/>
        <v>0.16187837075910266</v>
      </c>
      <c r="GM33" s="1">
        <f t="shared" si="642"/>
        <v>1.1293837182770404E-2</v>
      </c>
      <c r="GN33" s="1">
        <f>(GL33-GF30)/SQRT(GM33^2+GG30^2)</f>
        <v>7.3639584847497837</v>
      </c>
      <c r="GO33" s="5">
        <f t="shared" si="592"/>
        <v>1.7852386235972517E-13</v>
      </c>
      <c r="GP33" s="1" t="s">
        <v>70</v>
      </c>
      <c r="GQ33" s="1">
        <f t="shared" si="643"/>
        <v>192.37362784226852</v>
      </c>
      <c r="GR33" s="1">
        <f t="shared" si="644"/>
        <v>166.44508969484053</v>
      </c>
      <c r="GS33" s="1">
        <f t="shared" si="645"/>
        <v>221.19567632114467</v>
      </c>
      <c r="GT33" s="1">
        <f>(ABS(GK30-GQ30)-0.5)/SQRT(GQ30)</f>
        <v>9.2983676433464861</v>
      </c>
      <c r="GU33" s="5">
        <f t="shared" si="646"/>
        <v>0</v>
      </c>
      <c r="GV33">
        <f t="shared" si="31"/>
        <v>91767</v>
      </c>
      <c r="GW33">
        <f t="shared" si="32"/>
        <v>46.2</v>
      </c>
      <c r="GX33" s="1"/>
      <c r="GY33" s="1"/>
      <c r="GZ33" s="1"/>
      <c r="HA33" s="1"/>
      <c r="HB33" s="1"/>
      <c r="HC33" s="1"/>
      <c r="HD33" s="1" t="s">
        <v>62</v>
      </c>
      <c r="HE33" s="1"/>
      <c r="HF33" s="1"/>
      <c r="HG33" s="1">
        <f t="shared" si="647"/>
        <v>0.37355204719941304</v>
      </c>
      <c r="HH33" s="1">
        <f t="shared" si="648"/>
        <v>1.4361091027418057E-2</v>
      </c>
      <c r="HI33" s="1">
        <f>(HG33-HA30)/SQRT(HH33^2+HB30^2)</f>
        <v>-6.0729931240997033</v>
      </c>
      <c r="HJ33" s="5">
        <f t="shared" si="593"/>
        <v>1.2554783879181741E-9</v>
      </c>
      <c r="HK33" s="1" t="s">
        <v>70</v>
      </c>
      <c r="HL33" s="1">
        <f t="shared" si="649"/>
        <v>78.692419045487668</v>
      </c>
      <c r="HM33" s="1">
        <f t="shared" si="650"/>
        <v>71.80189439281753</v>
      </c>
      <c r="HN33" s="1">
        <f t="shared" si="651"/>
        <v>86.06573112928335</v>
      </c>
      <c r="HO33" s="1">
        <f>(ABS(HF30-HL30)-0.5)/SQRT(HL30)</f>
        <v>5.2367034517827813</v>
      </c>
      <c r="HP33" s="5">
        <f t="shared" si="652"/>
        <v>1.6347002729233395E-7</v>
      </c>
      <c r="HQ33">
        <f t="shared" si="35"/>
        <v>41340</v>
      </c>
      <c r="HR33">
        <f t="shared" si="36"/>
        <v>20.900000000000002</v>
      </c>
      <c r="HS33" s="1"/>
      <c r="HT33" s="1"/>
      <c r="HU33" s="1"/>
      <c r="HV33" s="1"/>
      <c r="HW33" s="1"/>
      <c r="HX33" s="1"/>
      <c r="HY33" s="1" t="s">
        <v>62</v>
      </c>
      <c r="HZ33" s="1"/>
      <c r="IA33" s="1"/>
      <c r="IB33" s="1">
        <f t="shared" si="653"/>
        <v>0.24186474366724597</v>
      </c>
      <c r="IC33" s="1">
        <f t="shared" si="654"/>
        <v>1.2909827923567794E-2</v>
      </c>
      <c r="ID33" s="1">
        <f>(IB33-HV30)/SQRT(IC33^2+HW30^2)</f>
        <v>1.1190139554431042</v>
      </c>
      <c r="IE33" s="5">
        <f t="shared" si="594"/>
        <v>0.2631341854709297</v>
      </c>
      <c r="IF33" s="1" t="s">
        <v>70</v>
      </c>
      <c r="IG33" s="1">
        <f t="shared" si="655"/>
        <v>105.49848657179891</v>
      </c>
      <c r="IH33" s="1">
        <f t="shared" si="656"/>
        <v>93.839626547896486</v>
      </c>
      <c r="II33" s="1">
        <f t="shared" si="657"/>
        <v>118.20541376811282</v>
      </c>
      <c r="IJ33" s="1">
        <f>(ABS(IA30-IG30)-0.5)/SQRT(IG30)</f>
        <v>0.89276786453991908</v>
      </c>
      <c r="IK33" s="5">
        <f t="shared" si="658"/>
        <v>0.3719814988803769</v>
      </c>
      <c r="IL33">
        <f t="shared" si="39"/>
        <v>92814</v>
      </c>
      <c r="IM33">
        <f t="shared" si="40"/>
        <v>46.800000000000004</v>
      </c>
      <c r="IN33" s="1"/>
      <c r="IO33" s="1"/>
      <c r="IP33" s="1"/>
      <c r="IQ33" s="1"/>
      <c r="IR33" s="1"/>
      <c r="IS33" s="1"/>
      <c r="IT33" s="1" t="s">
        <v>62</v>
      </c>
      <c r="IU33" s="1"/>
      <c r="IV33" s="1"/>
      <c r="IW33" s="1">
        <f t="shared" si="659"/>
        <v>0.52168264670662956</v>
      </c>
      <c r="IX33" s="1">
        <f t="shared" si="660"/>
        <v>1.4938889796543469E-2</v>
      </c>
      <c r="IY33" s="1">
        <f>(IW33-IQ30)/SQRT(IX33^2+IR30^2)</f>
        <v>-0.10275995127794739</v>
      </c>
      <c r="IZ33" s="5">
        <f t="shared" si="595"/>
        <v>0.91815349118982903</v>
      </c>
      <c r="JA33" s="1" t="s">
        <v>70</v>
      </c>
      <c r="JB33" s="1">
        <f t="shared" si="661"/>
        <v>98.692807236410687</v>
      </c>
      <c r="JC33" s="1">
        <f t="shared" si="662"/>
        <v>91.222049143739397</v>
      </c>
      <c r="JD33" s="1">
        <f t="shared" si="663"/>
        <v>106.61229645984693</v>
      </c>
      <c r="JE33" s="1">
        <f>(ABS(IV30-JB30)-0.5)/SQRT(JB30)</f>
        <v>0.31461876172213482</v>
      </c>
      <c r="JF33" s="5">
        <f t="shared" si="664"/>
        <v>0.7530511322844331</v>
      </c>
      <c r="JG33">
        <f t="shared" si="43"/>
        <v>3561</v>
      </c>
      <c r="JH33">
        <f t="shared" si="44"/>
        <v>1.8</v>
      </c>
      <c r="JI33" s="1"/>
      <c r="JJ33" s="1"/>
      <c r="JK33" s="1"/>
      <c r="JL33" s="1"/>
      <c r="JM33" s="1"/>
      <c r="JN33" s="1"/>
      <c r="JO33" s="1" t="s">
        <v>62</v>
      </c>
      <c r="JP33" s="1"/>
      <c r="JQ33" s="1"/>
      <c r="JR33" s="1">
        <f t="shared" si="665"/>
        <v>1.5584499432665122E-2</v>
      </c>
      <c r="JS33" s="1">
        <f t="shared" si="666"/>
        <v>3.4893905950363255E-3</v>
      </c>
      <c r="JT33" s="1">
        <f>(JR33-JL30)/SQRT(JS33^2+JM30^2)</f>
        <v>1.6197270571617837</v>
      </c>
      <c r="JU33" s="5">
        <f t="shared" si="596"/>
        <v>0.10529092131010809</v>
      </c>
      <c r="JV33" s="1" t="s">
        <v>70</v>
      </c>
      <c r="JW33" s="1">
        <f t="shared" si="667"/>
        <v>155.33580020959391</v>
      </c>
      <c r="JX33" s="1">
        <f t="shared" si="668"/>
        <v>98.437264039920194</v>
      </c>
      <c r="JY33" s="1">
        <f t="shared" si="669"/>
        <v>233.09173567616219</v>
      </c>
      <c r="JZ33" s="1">
        <f>(ABS(JQ30-JW30)-0.5)/SQRT(JW30)</f>
        <v>1.9993479382688972</v>
      </c>
      <c r="KA33" s="5">
        <f t="shared" si="670"/>
        <v>4.5570720709750212E-2</v>
      </c>
      <c r="KB33">
        <f t="shared" si="47"/>
        <v>31543</v>
      </c>
      <c r="KC33">
        <f t="shared" si="48"/>
        <v>15.9</v>
      </c>
      <c r="KD33" s="1"/>
      <c r="KE33" s="1"/>
      <c r="KF33" s="1"/>
      <c r="KG33" s="1"/>
      <c r="KH33" s="1"/>
      <c r="KI33" s="1"/>
      <c r="KJ33" s="1" t="s">
        <v>62</v>
      </c>
      <c r="KK33" s="1"/>
      <c r="KL33" s="1"/>
      <c r="KM33" s="1">
        <f t="shared" si="671"/>
        <v>3.5048347995817929E-2</v>
      </c>
      <c r="KN33" s="1">
        <f t="shared" si="672"/>
        <v>5.2923228587185419E-3</v>
      </c>
      <c r="KO33" s="1">
        <f>(KM33-KG30)/SQRT(KN33^2+KH30^2)</f>
        <v>-22.069582702451829</v>
      </c>
      <c r="KP33" s="5">
        <f t="shared" si="597"/>
        <v>0</v>
      </c>
      <c r="KQ33" s="1" t="s">
        <v>70</v>
      </c>
      <c r="KR33" s="1">
        <f t="shared" si="673"/>
        <v>20.550457164920449</v>
      </c>
      <c r="KS33" s="1">
        <f t="shared" si="674"/>
        <v>15.098314502102314</v>
      </c>
      <c r="KT33" s="1">
        <f t="shared" si="675"/>
        <v>27.328497506463346</v>
      </c>
      <c r="KU33" s="1">
        <f>(ABS(KL30-KR30)-0.5)/SQRT(KR30)</f>
        <v>11.982098603703074</v>
      </c>
      <c r="KV33" s="5">
        <f t="shared" si="676"/>
        <v>0</v>
      </c>
      <c r="KW33">
        <f t="shared" si="51"/>
        <v>18835</v>
      </c>
      <c r="KX33">
        <f t="shared" si="52"/>
        <v>9.5</v>
      </c>
      <c r="KY33" s="1"/>
      <c r="KZ33" s="1"/>
      <c r="LA33" s="1"/>
      <c r="LB33" s="1"/>
      <c r="LC33" s="1"/>
      <c r="LD33" s="1"/>
      <c r="LE33" s="1" t="s">
        <v>62</v>
      </c>
      <c r="LF33" s="1"/>
      <c r="LG33" s="1"/>
      <c r="LH33" s="1">
        <f t="shared" si="677"/>
        <v>1.3522907771057304E-2</v>
      </c>
      <c r="LI33" s="1">
        <f t="shared" si="678"/>
        <v>3.5435586809535037E-3</v>
      </c>
      <c r="LJ33" s="1">
        <f>(LH33-LB30)/SQRT(LI33^2+LC30^2)</f>
        <v>-41.151411213105106</v>
      </c>
      <c r="LK33" s="5">
        <f t="shared" si="598"/>
        <v>0</v>
      </c>
      <c r="LL33" s="1" t="s">
        <v>70</v>
      </c>
      <c r="LM33" s="1">
        <f t="shared" si="679"/>
        <v>6.5851681089415077</v>
      </c>
      <c r="LN33" s="1">
        <f t="shared" si="680"/>
        <v>3.8338746358693245</v>
      </c>
      <c r="LO33" s="1">
        <f t="shared" si="681"/>
        <v>10.544136591359788</v>
      </c>
      <c r="LP33" s="1">
        <f>(ABS(LG30-LM30)-0.5)/SQRT(LM30)</f>
        <v>14.978057240335398</v>
      </c>
      <c r="LQ33" s="5">
        <f t="shared" si="682"/>
        <v>0</v>
      </c>
    </row>
    <row r="34" spans="1:329" x14ac:dyDescent="0.15">
      <c r="A34" s="51" t="s">
        <v>39</v>
      </c>
      <c r="B34" s="51" t="s">
        <v>40</v>
      </c>
      <c r="C34" s="51">
        <v>70</v>
      </c>
      <c r="D34" s="51" t="s">
        <v>41</v>
      </c>
      <c r="E34" s="52">
        <v>156340</v>
      </c>
      <c r="F34" s="52">
        <v>46940</v>
      </c>
      <c r="G34" s="51">
        <v>30.1</v>
      </c>
      <c r="H34" s="52">
        <v>91221</v>
      </c>
      <c r="I34" s="51">
        <v>58.400000000000006</v>
      </c>
      <c r="J34" s="52">
        <v>47474</v>
      </c>
      <c r="K34" s="51">
        <v>30.400000000000002</v>
      </c>
      <c r="L34" s="52">
        <v>22299</v>
      </c>
      <c r="M34" s="51">
        <v>14.3</v>
      </c>
      <c r="N34" s="52">
        <v>13120</v>
      </c>
      <c r="O34" s="51">
        <v>8.4</v>
      </c>
      <c r="P34" s="52">
        <v>54719</v>
      </c>
      <c r="Q34" s="51">
        <v>35</v>
      </c>
      <c r="R34" s="52">
        <v>97782</v>
      </c>
      <c r="S34" s="51">
        <v>62.6</v>
      </c>
      <c r="T34" s="52">
        <v>18043</v>
      </c>
      <c r="U34" s="51">
        <v>11.600000000000001</v>
      </c>
      <c r="V34" s="52">
        <v>84834</v>
      </c>
      <c r="W34" s="51">
        <v>54.300000000000004</v>
      </c>
      <c r="X34" s="52">
        <v>28569</v>
      </c>
      <c r="Y34" s="51">
        <v>18.3</v>
      </c>
      <c r="Z34" s="52">
        <v>71675</v>
      </c>
      <c r="AA34" s="51">
        <v>45.900000000000006</v>
      </c>
      <c r="AB34" s="52">
        <v>2729</v>
      </c>
      <c r="AC34" s="51">
        <v>1.8</v>
      </c>
      <c r="AD34" s="52">
        <v>37276</v>
      </c>
      <c r="AE34" s="51">
        <v>23.900000000000002</v>
      </c>
      <c r="AF34" s="52">
        <v>22584</v>
      </c>
      <c r="AG34" s="51">
        <v>14.5</v>
      </c>
      <c r="AI34" s="43"/>
      <c r="AJ34">
        <f t="shared" si="0"/>
        <v>46940</v>
      </c>
      <c r="AK34">
        <f t="shared" si="1"/>
        <v>30.1</v>
      </c>
      <c r="AL34" s="1"/>
      <c r="AM34" s="1"/>
      <c r="AN34" s="1"/>
      <c r="AO34" s="1"/>
      <c r="AP34" s="1"/>
      <c r="AQ34" s="1"/>
      <c r="AR34" s="1"/>
      <c r="AS34" s="1"/>
      <c r="AT34" s="1"/>
      <c r="AU34" s="1"/>
      <c r="AV34" s="1"/>
      <c r="AW34" s="1"/>
      <c r="AX34" s="1"/>
      <c r="AY34" s="1"/>
      <c r="AZ34" s="1"/>
      <c r="BA34" s="1" t="s">
        <v>71</v>
      </c>
      <c r="BB34" s="1" t="s">
        <v>72</v>
      </c>
      <c r="BC34" s="1" t="s">
        <v>77</v>
      </c>
      <c r="BD34" s="1" t="s">
        <v>64</v>
      </c>
      <c r="BE34">
        <f t="shared" si="3"/>
        <v>91221</v>
      </c>
      <c r="BF34">
        <f t="shared" si="4"/>
        <v>58.400000000000006</v>
      </c>
      <c r="BG34" s="1"/>
      <c r="BH34" s="1"/>
      <c r="BI34" s="1"/>
      <c r="BJ34" s="1"/>
      <c r="BK34" s="1"/>
      <c r="BL34" s="1"/>
      <c r="BM34" s="1"/>
      <c r="BN34" s="1"/>
      <c r="BO34" s="1"/>
      <c r="BP34" s="1"/>
      <c r="BQ34" s="1"/>
      <c r="BR34" s="1" t="s">
        <v>150</v>
      </c>
      <c r="BS34" s="1" t="s">
        <v>64</v>
      </c>
      <c r="BT34" s="1"/>
      <c r="BU34" s="1"/>
      <c r="BV34" s="1" t="s">
        <v>71</v>
      </c>
      <c r="BW34" s="1" t="s">
        <v>72</v>
      </c>
      <c r="BX34" s="1" t="s">
        <v>77</v>
      </c>
      <c r="BY34" s="1" t="s">
        <v>64</v>
      </c>
      <c r="BZ34">
        <f t="shared" si="7"/>
        <v>47474</v>
      </c>
      <c r="CA34">
        <f t="shared" si="8"/>
        <v>30.400000000000002</v>
      </c>
      <c r="CB34" s="1"/>
      <c r="CC34" s="1"/>
      <c r="CD34" s="1"/>
      <c r="CE34" s="1"/>
      <c r="CF34" s="1"/>
      <c r="CG34" s="1"/>
      <c r="CH34" s="1"/>
      <c r="CI34" s="1"/>
      <c r="CJ34" s="1"/>
      <c r="CK34" s="1"/>
      <c r="CL34" s="1"/>
      <c r="CM34" s="1" t="s">
        <v>150</v>
      </c>
      <c r="CN34" s="1" t="s">
        <v>64</v>
      </c>
      <c r="CO34" s="1"/>
      <c r="CP34" s="1"/>
      <c r="CQ34" s="1" t="s">
        <v>71</v>
      </c>
      <c r="CR34" s="1" t="s">
        <v>72</v>
      </c>
      <c r="CS34" s="1" t="s">
        <v>77</v>
      </c>
      <c r="CT34" s="1" t="s">
        <v>64</v>
      </c>
      <c r="CU34">
        <f t="shared" si="11"/>
        <v>22299</v>
      </c>
      <c r="CV34">
        <f t="shared" si="12"/>
        <v>14.3</v>
      </c>
      <c r="CW34" s="1"/>
      <c r="CX34" s="1"/>
      <c r="CY34" s="1"/>
      <c r="CZ34" s="1"/>
      <c r="DA34" s="1"/>
      <c r="DB34" s="1"/>
      <c r="DC34" s="1"/>
      <c r="DD34" s="1"/>
      <c r="DE34" s="1"/>
      <c r="DF34" s="1"/>
      <c r="DG34" s="1"/>
      <c r="DH34" s="1" t="s">
        <v>150</v>
      </c>
      <c r="DI34" s="1" t="s">
        <v>64</v>
      </c>
      <c r="DJ34" s="1"/>
      <c r="DK34" s="1"/>
      <c r="DL34" s="1" t="s">
        <v>71</v>
      </c>
      <c r="DM34" s="1" t="s">
        <v>72</v>
      </c>
      <c r="DN34" s="1" t="s">
        <v>77</v>
      </c>
      <c r="DO34" s="1" t="s">
        <v>64</v>
      </c>
      <c r="DP34">
        <f t="shared" si="15"/>
        <v>13120</v>
      </c>
      <c r="DQ34">
        <f t="shared" si="16"/>
        <v>8.4</v>
      </c>
      <c r="DR34" s="1"/>
      <c r="DS34" s="1"/>
      <c r="DT34" s="1"/>
      <c r="DU34" s="1"/>
      <c r="DV34" s="1"/>
      <c r="DW34" s="1"/>
      <c r="DX34" s="1"/>
      <c r="DY34" s="1"/>
      <c r="DZ34" s="1"/>
      <c r="EA34" s="1"/>
      <c r="EB34" s="1"/>
      <c r="EC34" s="1" t="s">
        <v>150</v>
      </c>
      <c r="ED34" s="1" t="s">
        <v>64</v>
      </c>
      <c r="EE34" s="1"/>
      <c r="EF34" s="1"/>
      <c r="EG34" s="1" t="s">
        <v>71</v>
      </c>
      <c r="EH34" s="1" t="s">
        <v>72</v>
      </c>
      <c r="EI34" s="1" t="s">
        <v>77</v>
      </c>
      <c r="EJ34" s="1" t="s">
        <v>64</v>
      </c>
      <c r="EK34">
        <f t="shared" si="19"/>
        <v>54719</v>
      </c>
      <c r="EL34">
        <f t="shared" si="20"/>
        <v>35</v>
      </c>
      <c r="EM34" s="1"/>
      <c r="EN34" s="1"/>
      <c r="EO34" s="1"/>
      <c r="EP34" s="1"/>
      <c r="EQ34" s="1"/>
      <c r="ER34" s="1"/>
      <c r="ES34" s="1"/>
      <c r="ET34" s="1"/>
      <c r="EU34" s="1"/>
      <c r="EV34" s="1"/>
      <c r="EW34" s="1"/>
      <c r="EX34" s="1" t="s">
        <v>150</v>
      </c>
      <c r="EY34" s="1" t="s">
        <v>64</v>
      </c>
      <c r="EZ34" s="1"/>
      <c r="FA34" s="1"/>
      <c r="FB34" s="1" t="s">
        <v>71</v>
      </c>
      <c r="FC34" s="1" t="s">
        <v>72</v>
      </c>
      <c r="FD34" s="1" t="s">
        <v>77</v>
      </c>
      <c r="FE34" s="1" t="s">
        <v>64</v>
      </c>
      <c r="FF34">
        <f t="shared" si="23"/>
        <v>97782</v>
      </c>
      <c r="FG34">
        <f t="shared" si="24"/>
        <v>62.6</v>
      </c>
      <c r="FH34" s="1"/>
      <c r="FI34" s="1"/>
      <c r="FJ34" s="1"/>
      <c r="FK34" s="1"/>
      <c r="FL34" s="1"/>
      <c r="FM34" s="1"/>
      <c r="FN34" s="1"/>
      <c r="FO34" s="1"/>
      <c r="FP34" s="1"/>
      <c r="FQ34" s="1"/>
      <c r="FR34" s="1"/>
      <c r="FS34" s="1" t="s">
        <v>150</v>
      </c>
      <c r="FT34" s="1" t="s">
        <v>64</v>
      </c>
      <c r="FU34" s="1"/>
      <c r="FV34" s="1"/>
      <c r="FW34" s="1" t="s">
        <v>71</v>
      </c>
      <c r="FX34" s="1" t="s">
        <v>72</v>
      </c>
      <c r="FY34" s="1" t="s">
        <v>77</v>
      </c>
      <c r="FZ34" s="1" t="s">
        <v>64</v>
      </c>
      <c r="GA34">
        <f t="shared" si="27"/>
        <v>18043</v>
      </c>
      <c r="GB34">
        <f t="shared" si="28"/>
        <v>11.600000000000001</v>
      </c>
      <c r="GC34" s="1"/>
      <c r="GD34" s="1"/>
      <c r="GE34" s="1"/>
      <c r="GF34" s="1"/>
      <c r="GG34" s="1"/>
      <c r="GH34" s="1"/>
      <c r="GI34" s="1"/>
      <c r="GJ34" s="1"/>
      <c r="GK34" s="1"/>
      <c r="GL34" s="1"/>
      <c r="GM34" s="1"/>
      <c r="GN34" s="1" t="s">
        <v>150</v>
      </c>
      <c r="GO34" s="1" t="s">
        <v>64</v>
      </c>
      <c r="GP34" s="1"/>
      <c r="GQ34" s="1"/>
      <c r="GR34" s="1" t="s">
        <v>71</v>
      </c>
      <c r="GS34" s="1" t="s">
        <v>72</v>
      </c>
      <c r="GT34" s="1" t="s">
        <v>77</v>
      </c>
      <c r="GU34" s="1" t="s">
        <v>64</v>
      </c>
      <c r="GV34">
        <f t="shared" si="31"/>
        <v>84834</v>
      </c>
      <c r="GW34">
        <f t="shared" si="32"/>
        <v>54.300000000000004</v>
      </c>
      <c r="GX34" s="1"/>
      <c r="GY34" s="1"/>
      <c r="GZ34" s="1"/>
      <c r="HA34" s="1"/>
      <c r="HB34" s="1"/>
      <c r="HC34" s="1"/>
      <c r="HD34" s="1"/>
      <c r="HE34" s="1"/>
      <c r="HF34" s="1"/>
      <c r="HG34" s="1"/>
      <c r="HH34" s="1"/>
      <c r="HI34" s="1" t="s">
        <v>150</v>
      </c>
      <c r="HJ34" s="1" t="s">
        <v>64</v>
      </c>
      <c r="HK34" s="1"/>
      <c r="HL34" s="1"/>
      <c r="HM34" s="1" t="s">
        <v>71</v>
      </c>
      <c r="HN34" s="1" t="s">
        <v>72</v>
      </c>
      <c r="HO34" s="1" t="s">
        <v>77</v>
      </c>
      <c r="HP34" s="1" t="s">
        <v>64</v>
      </c>
      <c r="HQ34">
        <f t="shared" si="35"/>
        <v>28569</v>
      </c>
      <c r="HR34">
        <f t="shared" si="36"/>
        <v>18.3</v>
      </c>
      <c r="HS34" s="1"/>
      <c r="HT34" s="1"/>
      <c r="HU34" s="1"/>
      <c r="HV34" s="1"/>
      <c r="HW34" s="1"/>
      <c r="HX34" s="1"/>
      <c r="HY34" s="1"/>
      <c r="HZ34" s="1"/>
      <c r="IA34" s="1"/>
      <c r="IB34" s="1"/>
      <c r="IC34" s="1"/>
      <c r="ID34" s="1" t="s">
        <v>150</v>
      </c>
      <c r="IE34" s="1" t="s">
        <v>64</v>
      </c>
      <c r="IF34" s="1"/>
      <c r="IG34" s="1"/>
      <c r="IH34" s="1" t="s">
        <v>71</v>
      </c>
      <c r="II34" s="1" t="s">
        <v>72</v>
      </c>
      <c r="IJ34" s="1" t="s">
        <v>77</v>
      </c>
      <c r="IK34" s="1" t="s">
        <v>64</v>
      </c>
      <c r="IL34">
        <f t="shared" si="39"/>
        <v>71675</v>
      </c>
      <c r="IM34">
        <f t="shared" si="40"/>
        <v>45.900000000000006</v>
      </c>
      <c r="IN34" s="1"/>
      <c r="IO34" s="1"/>
      <c r="IP34" s="1"/>
      <c r="IQ34" s="1"/>
      <c r="IR34" s="1"/>
      <c r="IS34" s="1"/>
      <c r="IT34" s="1"/>
      <c r="IU34" s="1"/>
      <c r="IV34" s="1"/>
      <c r="IW34" s="1"/>
      <c r="IX34" s="1"/>
      <c r="IY34" s="1" t="s">
        <v>150</v>
      </c>
      <c r="IZ34" s="1" t="s">
        <v>64</v>
      </c>
      <c r="JA34" s="1"/>
      <c r="JB34" s="1"/>
      <c r="JC34" s="1" t="s">
        <v>71</v>
      </c>
      <c r="JD34" s="1" t="s">
        <v>72</v>
      </c>
      <c r="JE34" s="1" t="s">
        <v>77</v>
      </c>
      <c r="JF34" s="1" t="s">
        <v>64</v>
      </c>
      <c r="JG34">
        <f t="shared" si="43"/>
        <v>2729</v>
      </c>
      <c r="JH34">
        <f t="shared" si="44"/>
        <v>1.8</v>
      </c>
      <c r="JI34" s="1"/>
      <c r="JJ34" s="1"/>
      <c r="JK34" s="1"/>
      <c r="JL34" s="1"/>
      <c r="JM34" s="1"/>
      <c r="JN34" s="1"/>
      <c r="JO34" s="1"/>
      <c r="JP34" s="1"/>
      <c r="JQ34" s="1"/>
      <c r="JR34" s="1"/>
      <c r="JS34" s="1"/>
      <c r="JT34" s="1" t="s">
        <v>150</v>
      </c>
      <c r="JU34" s="1" t="s">
        <v>64</v>
      </c>
      <c r="JV34" s="1"/>
      <c r="JW34" s="1"/>
      <c r="JX34" s="1" t="s">
        <v>71</v>
      </c>
      <c r="JY34" s="1" t="s">
        <v>72</v>
      </c>
      <c r="JZ34" s="1" t="s">
        <v>77</v>
      </c>
      <c r="KA34" s="1" t="s">
        <v>64</v>
      </c>
      <c r="KB34">
        <f t="shared" si="47"/>
        <v>37276</v>
      </c>
      <c r="KC34">
        <f t="shared" si="48"/>
        <v>23.900000000000002</v>
      </c>
      <c r="KD34" s="1"/>
      <c r="KE34" s="1"/>
      <c r="KF34" s="1"/>
      <c r="KG34" s="1"/>
      <c r="KH34" s="1"/>
      <c r="KI34" s="1"/>
      <c r="KJ34" s="1"/>
      <c r="KK34" s="1"/>
      <c r="KL34" s="1"/>
      <c r="KM34" s="1"/>
      <c r="KN34" s="1"/>
      <c r="KO34" s="1" t="s">
        <v>150</v>
      </c>
      <c r="KP34" s="1" t="s">
        <v>64</v>
      </c>
      <c r="KQ34" s="1"/>
      <c r="KR34" s="1"/>
      <c r="KS34" s="1" t="s">
        <v>71</v>
      </c>
      <c r="KT34" s="1" t="s">
        <v>72</v>
      </c>
      <c r="KU34" s="1" t="s">
        <v>77</v>
      </c>
      <c r="KV34" s="1" t="s">
        <v>64</v>
      </c>
      <c r="KW34">
        <f t="shared" si="51"/>
        <v>22584</v>
      </c>
      <c r="KX34">
        <f t="shared" si="52"/>
        <v>14.5</v>
      </c>
      <c r="KY34" s="1"/>
      <c r="KZ34" s="1"/>
      <c r="LA34" s="1"/>
      <c r="LB34" s="1"/>
      <c r="LC34" s="1"/>
      <c r="LD34" s="1"/>
      <c r="LE34" s="1"/>
      <c r="LF34" s="1"/>
      <c r="LG34" s="1"/>
      <c r="LH34" s="1"/>
      <c r="LI34" s="1"/>
      <c r="LJ34" s="1" t="s">
        <v>150</v>
      </c>
      <c r="LK34" s="1" t="s">
        <v>64</v>
      </c>
      <c r="LL34" s="1"/>
      <c r="LM34" s="1"/>
      <c r="LN34" s="1" t="s">
        <v>71</v>
      </c>
      <c r="LO34" s="1" t="s">
        <v>72</v>
      </c>
      <c r="LP34" s="1" t="s">
        <v>77</v>
      </c>
      <c r="LQ34" s="1" t="s">
        <v>64</v>
      </c>
    </row>
    <row r="35" spans="1:329" x14ac:dyDescent="0.15">
      <c r="A35" s="51" t="s">
        <v>39</v>
      </c>
      <c r="B35" s="51" t="s">
        <v>40</v>
      </c>
      <c r="C35" s="51">
        <v>71</v>
      </c>
      <c r="D35" s="51" t="s">
        <v>41</v>
      </c>
      <c r="E35" s="52">
        <v>143678</v>
      </c>
      <c r="F35" s="52">
        <v>39067</v>
      </c>
      <c r="G35" s="51">
        <v>27.200000000000003</v>
      </c>
      <c r="H35" s="52">
        <v>79991</v>
      </c>
      <c r="I35" s="51">
        <v>55.7</v>
      </c>
      <c r="J35" s="52">
        <v>50197</v>
      </c>
      <c r="K35" s="51">
        <v>35</v>
      </c>
      <c r="L35" s="52">
        <v>25921</v>
      </c>
      <c r="M35" s="51">
        <v>18.100000000000001</v>
      </c>
      <c r="N35" s="52">
        <v>15548</v>
      </c>
      <c r="O35" s="51">
        <v>10.9</v>
      </c>
      <c r="P35" s="52">
        <v>51046</v>
      </c>
      <c r="Q35" s="51">
        <v>35.6</v>
      </c>
      <c r="R35" s="52">
        <v>105375</v>
      </c>
      <c r="S35" s="51">
        <v>73.400000000000006</v>
      </c>
      <c r="T35" s="52">
        <v>21014</v>
      </c>
      <c r="U35" s="51">
        <v>14.700000000000001</v>
      </c>
      <c r="V35" s="52">
        <v>99928</v>
      </c>
      <c r="W35" s="51">
        <v>69.600000000000009</v>
      </c>
      <c r="X35" s="52">
        <v>30702</v>
      </c>
      <c r="Y35" s="51">
        <v>21.400000000000002</v>
      </c>
      <c r="Z35" s="52">
        <v>77824</v>
      </c>
      <c r="AA35" s="51">
        <v>54.2</v>
      </c>
      <c r="AB35" s="52">
        <v>3603</v>
      </c>
      <c r="AC35" s="51">
        <v>2.6</v>
      </c>
      <c r="AD35" s="52">
        <v>37697</v>
      </c>
      <c r="AE35" s="51">
        <v>26.3</v>
      </c>
      <c r="AF35" s="52">
        <v>20563</v>
      </c>
      <c r="AG35" s="51">
        <v>14.4</v>
      </c>
      <c r="AI35" s="43"/>
      <c r="AJ35">
        <f t="shared" si="0"/>
        <v>39067</v>
      </c>
      <c r="AK35">
        <f t="shared" si="1"/>
        <v>27.200000000000003</v>
      </c>
      <c r="AL35" s="1"/>
      <c r="AM35" s="1"/>
      <c r="AN35" s="1"/>
      <c r="AO35" s="1"/>
      <c r="AP35" s="1"/>
      <c r="AQ35" s="1"/>
      <c r="AR35" s="1"/>
      <c r="AS35" s="1"/>
      <c r="AT35" s="1"/>
      <c r="AU35" s="1"/>
      <c r="AV35" s="1"/>
      <c r="AW35" s="1"/>
      <c r="AX35" s="1"/>
      <c r="AY35" s="1"/>
      <c r="AZ35" s="1"/>
      <c r="BA35" s="1"/>
      <c r="BB35" s="1"/>
      <c r="BC35" s="1"/>
      <c r="BD35" s="1"/>
      <c r="BE35">
        <f t="shared" si="3"/>
        <v>79991</v>
      </c>
      <c r="BF35">
        <f t="shared" si="4"/>
        <v>55.7</v>
      </c>
      <c r="BG35" s="1"/>
      <c r="BH35" s="1"/>
      <c r="BI35" s="1"/>
      <c r="BJ35" s="1"/>
      <c r="BK35" s="1"/>
      <c r="BL35" s="1"/>
      <c r="BM35" s="1"/>
      <c r="BN35" s="1"/>
      <c r="BO35" s="1"/>
      <c r="BP35" s="1"/>
      <c r="BQ35" s="1"/>
      <c r="BR35" s="1"/>
      <c r="BS35" s="1"/>
      <c r="BT35" s="1"/>
      <c r="BU35" s="1"/>
      <c r="BV35" s="1"/>
      <c r="BW35" s="1"/>
      <c r="BX35" s="1"/>
      <c r="BY35" s="1"/>
      <c r="BZ35">
        <f t="shared" si="7"/>
        <v>50197</v>
      </c>
      <c r="CA35">
        <f t="shared" si="8"/>
        <v>35</v>
      </c>
      <c r="CB35" s="1"/>
      <c r="CC35" s="1"/>
      <c r="CD35" s="1"/>
      <c r="CE35" s="1"/>
      <c r="CF35" s="1"/>
      <c r="CG35" s="1"/>
      <c r="CH35" s="1"/>
      <c r="CI35" s="1"/>
      <c r="CJ35" s="1"/>
      <c r="CK35" s="1"/>
      <c r="CL35" s="1"/>
      <c r="CM35" s="1"/>
      <c r="CN35" s="1"/>
      <c r="CO35" s="1"/>
      <c r="CP35" s="1"/>
      <c r="CQ35" s="1"/>
      <c r="CR35" s="1"/>
      <c r="CS35" s="1"/>
      <c r="CT35" s="1"/>
      <c r="CU35">
        <f t="shared" si="11"/>
        <v>25921</v>
      </c>
      <c r="CV35">
        <f t="shared" si="12"/>
        <v>18.100000000000001</v>
      </c>
      <c r="CW35" s="1"/>
      <c r="CX35" s="1"/>
      <c r="CY35" s="1"/>
      <c r="CZ35" s="1"/>
      <c r="DA35" s="1"/>
      <c r="DB35" s="1"/>
      <c r="DC35" s="1"/>
      <c r="DD35" s="1"/>
      <c r="DE35" s="1"/>
      <c r="DF35" s="1"/>
      <c r="DG35" s="1"/>
      <c r="DH35" s="1"/>
      <c r="DI35" s="1"/>
      <c r="DJ35" s="1"/>
      <c r="DK35" s="1"/>
      <c r="DL35" s="1"/>
      <c r="DM35" s="1"/>
      <c r="DN35" s="1"/>
      <c r="DO35" s="1"/>
      <c r="DP35">
        <f t="shared" si="15"/>
        <v>15548</v>
      </c>
      <c r="DQ35">
        <f t="shared" si="16"/>
        <v>10.9</v>
      </c>
      <c r="DR35" s="1"/>
      <c r="DS35" s="1"/>
      <c r="DT35" s="1"/>
      <c r="DU35" s="1"/>
      <c r="DV35" s="1"/>
      <c r="DW35" s="1"/>
      <c r="DX35" s="1"/>
      <c r="DY35" s="1"/>
      <c r="DZ35" s="1"/>
      <c r="EA35" s="1"/>
      <c r="EB35" s="1"/>
      <c r="EC35" s="1"/>
      <c r="ED35" s="1"/>
      <c r="EE35" s="1"/>
      <c r="EF35" s="1"/>
      <c r="EG35" s="1"/>
      <c r="EH35" s="1"/>
      <c r="EI35" s="1"/>
      <c r="EJ35" s="1"/>
      <c r="EK35">
        <f t="shared" si="19"/>
        <v>51046</v>
      </c>
      <c r="EL35">
        <f t="shared" si="20"/>
        <v>35.6</v>
      </c>
      <c r="EM35" s="1"/>
      <c r="EN35" s="1"/>
      <c r="EO35" s="1"/>
      <c r="EP35" s="1"/>
      <c r="EQ35" s="1"/>
      <c r="ER35" s="1"/>
      <c r="ES35" s="1"/>
      <c r="ET35" s="1"/>
      <c r="EU35" s="1"/>
      <c r="EV35" s="1"/>
      <c r="EW35" s="1"/>
      <c r="EX35" s="1"/>
      <c r="EY35" s="1"/>
      <c r="EZ35" s="1"/>
      <c r="FA35" s="1"/>
      <c r="FB35" s="1"/>
      <c r="FC35" s="1"/>
      <c r="FD35" s="1"/>
      <c r="FE35" s="1"/>
      <c r="FF35">
        <f t="shared" si="23"/>
        <v>105375</v>
      </c>
      <c r="FG35">
        <f t="shared" si="24"/>
        <v>73.400000000000006</v>
      </c>
      <c r="FH35" s="1"/>
      <c r="FI35" s="1"/>
      <c r="FJ35" s="1"/>
      <c r="FK35" s="1"/>
      <c r="FL35" s="1"/>
      <c r="FM35" s="1"/>
      <c r="FN35" s="1"/>
      <c r="FO35" s="1"/>
      <c r="FP35" s="1"/>
      <c r="FQ35" s="1"/>
      <c r="FR35" s="1"/>
      <c r="FS35" s="1"/>
      <c r="FT35" s="1"/>
      <c r="FU35" s="1"/>
      <c r="FV35" s="1"/>
      <c r="FW35" s="1"/>
      <c r="FX35" s="1"/>
      <c r="FY35" s="1"/>
      <c r="FZ35" s="1"/>
      <c r="GA35">
        <f t="shared" si="27"/>
        <v>21014</v>
      </c>
      <c r="GB35">
        <f t="shared" si="28"/>
        <v>14.700000000000001</v>
      </c>
      <c r="GC35" s="1"/>
      <c r="GD35" s="1"/>
      <c r="GE35" s="1"/>
      <c r="GF35" s="1"/>
      <c r="GG35" s="1"/>
      <c r="GH35" s="1"/>
      <c r="GI35" s="1"/>
      <c r="GJ35" s="1"/>
      <c r="GK35" s="1"/>
      <c r="GL35" s="1"/>
      <c r="GM35" s="1"/>
      <c r="GN35" s="1"/>
      <c r="GO35" s="1"/>
      <c r="GP35" s="1"/>
      <c r="GQ35" s="1"/>
      <c r="GR35" s="1"/>
      <c r="GS35" s="1"/>
      <c r="GT35" s="1"/>
      <c r="GU35" s="1"/>
      <c r="GV35">
        <f t="shared" si="31"/>
        <v>99928</v>
      </c>
      <c r="GW35">
        <f t="shared" si="32"/>
        <v>69.600000000000009</v>
      </c>
      <c r="GX35" s="1"/>
      <c r="GY35" s="1"/>
      <c r="GZ35" s="1"/>
      <c r="HA35" s="1"/>
      <c r="HB35" s="1"/>
      <c r="HC35" s="1"/>
      <c r="HD35" s="1"/>
      <c r="HE35" s="1"/>
      <c r="HF35" s="1"/>
      <c r="HG35" s="1"/>
      <c r="HH35" s="1"/>
      <c r="HI35" s="1"/>
      <c r="HJ35" s="1"/>
      <c r="HK35" s="1"/>
      <c r="HL35" s="1"/>
      <c r="HM35" s="1"/>
      <c r="HN35" s="1"/>
      <c r="HO35" s="1"/>
      <c r="HP35" s="1"/>
      <c r="HQ35">
        <f t="shared" si="35"/>
        <v>30702</v>
      </c>
      <c r="HR35">
        <f t="shared" si="36"/>
        <v>21.400000000000002</v>
      </c>
      <c r="HS35" s="1"/>
      <c r="HT35" s="1"/>
      <c r="HU35" s="1"/>
      <c r="HV35" s="1"/>
      <c r="HW35" s="1"/>
      <c r="HX35" s="1"/>
      <c r="HY35" s="1"/>
      <c r="HZ35" s="1"/>
      <c r="IA35" s="1"/>
      <c r="IB35" s="1"/>
      <c r="IC35" s="1"/>
      <c r="ID35" s="1"/>
      <c r="IE35" s="1"/>
      <c r="IF35" s="1"/>
      <c r="IG35" s="1"/>
      <c r="IH35" s="1"/>
      <c r="II35" s="1"/>
      <c r="IJ35" s="1"/>
      <c r="IK35" s="1"/>
      <c r="IL35">
        <f t="shared" si="39"/>
        <v>77824</v>
      </c>
      <c r="IM35">
        <f t="shared" si="40"/>
        <v>54.2</v>
      </c>
      <c r="IN35" s="1"/>
      <c r="IO35" s="1"/>
      <c r="IP35" s="1"/>
      <c r="IQ35" s="1"/>
      <c r="IR35" s="1"/>
      <c r="IS35" s="1"/>
      <c r="IT35" s="1"/>
      <c r="IU35" s="1"/>
      <c r="IV35" s="1"/>
      <c r="IW35" s="1"/>
      <c r="IX35" s="1"/>
      <c r="IY35" s="1"/>
      <c r="IZ35" s="1"/>
      <c r="JA35" s="1"/>
      <c r="JB35" s="1"/>
      <c r="JC35" s="1"/>
      <c r="JD35" s="1"/>
      <c r="JE35" s="1"/>
      <c r="JF35" s="1"/>
      <c r="JG35">
        <f t="shared" si="43"/>
        <v>3603</v>
      </c>
      <c r="JH35">
        <f t="shared" si="44"/>
        <v>2.6</v>
      </c>
      <c r="JI35" s="1"/>
      <c r="JJ35" s="1"/>
      <c r="JK35" s="1"/>
      <c r="JL35" s="1"/>
      <c r="JM35" s="1"/>
      <c r="JN35" s="1"/>
      <c r="JO35" s="1"/>
      <c r="JP35" s="1"/>
      <c r="JQ35" s="1"/>
      <c r="JR35" s="1"/>
      <c r="JS35" s="1"/>
      <c r="JT35" s="1"/>
      <c r="JU35" s="1"/>
      <c r="JV35" s="1"/>
      <c r="JW35" s="1"/>
      <c r="JX35" s="1"/>
      <c r="JY35" s="1"/>
      <c r="JZ35" s="1"/>
      <c r="KA35" s="1"/>
      <c r="KB35">
        <f t="shared" si="47"/>
        <v>37697</v>
      </c>
      <c r="KC35">
        <f t="shared" si="48"/>
        <v>26.3</v>
      </c>
      <c r="KD35" s="1"/>
      <c r="KE35" s="1"/>
      <c r="KF35" s="1"/>
      <c r="KG35" s="1"/>
      <c r="KH35" s="1"/>
      <c r="KI35" s="1"/>
      <c r="KJ35" s="1"/>
      <c r="KK35" s="1"/>
      <c r="KL35" s="1"/>
      <c r="KM35" s="1"/>
      <c r="KN35" s="1"/>
      <c r="KO35" s="1"/>
      <c r="KP35" s="1"/>
      <c r="KQ35" s="1"/>
      <c r="KR35" s="1"/>
      <c r="KS35" s="1"/>
      <c r="KT35" s="1"/>
      <c r="KU35" s="1"/>
      <c r="KV35" s="1"/>
      <c r="KW35">
        <f t="shared" si="51"/>
        <v>20563</v>
      </c>
      <c r="KX35">
        <f t="shared" si="52"/>
        <v>14.4</v>
      </c>
      <c r="KY35" s="1"/>
      <c r="KZ35" s="1"/>
      <c r="LA35" s="1"/>
      <c r="LB35" s="1"/>
      <c r="LC35" s="1"/>
      <c r="LD35" s="1"/>
      <c r="LE35" s="1"/>
      <c r="LF35" s="1"/>
      <c r="LG35" s="1"/>
      <c r="LH35" s="1"/>
      <c r="LI35" s="1"/>
      <c r="LJ35" s="1"/>
      <c r="LK35" s="1"/>
      <c r="LL35" s="1"/>
      <c r="LM35" s="1"/>
      <c r="LN35" s="1"/>
      <c r="LO35" s="1"/>
      <c r="LP35" s="1"/>
      <c r="LQ35" s="1"/>
    </row>
    <row r="36" spans="1:329" x14ac:dyDescent="0.15">
      <c r="A36" s="51" t="s">
        <v>39</v>
      </c>
      <c r="B36" s="51" t="s">
        <v>40</v>
      </c>
      <c r="C36" s="51">
        <v>72</v>
      </c>
      <c r="D36" s="51" t="s">
        <v>41</v>
      </c>
      <c r="E36" s="52">
        <v>143484</v>
      </c>
      <c r="F36" s="52">
        <v>36718</v>
      </c>
      <c r="G36" s="51">
        <v>25.6</v>
      </c>
      <c r="H36" s="52">
        <v>75675</v>
      </c>
      <c r="I36" s="51">
        <v>52.800000000000004</v>
      </c>
      <c r="J36" s="52">
        <v>41767</v>
      </c>
      <c r="K36" s="51">
        <v>29.200000000000003</v>
      </c>
      <c r="L36" s="52">
        <v>22695</v>
      </c>
      <c r="M36" s="51">
        <v>15.9</v>
      </c>
      <c r="N36" s="52">
        <v>18498</v>
      </c>
      <c r="O36" s="51">
        <v>12.9</v>
      </c>
      <c r="P36" s="52">
        <v>49864</v>
      </c>
      <c r="Q36" s="51">
        <v>34.800000000000004</v>
      </c>
      <c r="R36" s="52">
        <v>79257</v>
      </c>
      <c r="S36" s="51">
        <v>55.300000000000004</v>
      </c>
      <c r="T36" s="52">
        <v>21613</v>
      </c>
      <c r="U36" s="51">
        <v>15.100000000000001</v>
      </c>
      <c r="V36" s="52">
        <v>81565</v>
      </c>
      <c r="W36" s="51">
        <v>56.900000000000006</v>
      </c>
      <c r="X36" s="52">
        <v>28242</v>
      </c>
      <c r="Y36" s="51">
        <v>19.700000000000003</v>
      </c>
      <c r="Z36" s="52">
        <v>71117</v>
      </c>
      <c r="AA36" s="51">
        <v>49.6</v>
      </c>
      <c r="AB36" s="52">
        <v>3338</v>
      </c>
      <c r="AC36" s="51">
        <v>2.4000000000000004</v>
      </c>
      <c r="AD36" s="52">
        <v>30249</v>
      </c>
      <c r="AE36" s="51">
        <v>21.1</v>
      </c>
      <c r="AF36" s="52">
        <v>16877</v>
      </c>
      <c r="AG36" s="51">
        <v>11.8</v>
      </c>
      <c r="AI36" s="43"/>
      <c r="AJ36">
        <f t="shared" si="0"/>
        <v>36718</v>
      </c>
      <c r="AK36">
        <f t="shared" si="1"/>
        <v>25.6</v>
      </c>
      <c r="AL36" s="3" t="str">
        <f>AL2</f>
        <v>国・男</v>
      </c>
      <c r="AM36" s="1"/>
      <c r="AN36" s="1"/>
      <c r="AO36" s="1"/>
      <c r="AP36" s="1"/>
      <c r="AQ36" s="1"/>
      <c r="AR36" s="3" t="str">
        <f>+AL19</f>
        <v>県・男</v>
      </c>
      <c r="AS36" s="1"/>
      <c r="AT36" s="1"/>
      <c r="AU36" s="1" t="s">
        <v>73</v>
      </c>
      <c r="AV36" s="1"/>
      <c r="AW36" s="1" t="s">
        <v>65</v>
      </c>
      <c r="AX36" s="1"/>
      <c r="AY36" s="1"/>
      <c r="AZ36" s="1" t="s">
        <v>66</v>
      </c>
      <c r="BA36" s="1"/>
      <c r="BB36" s="1"/>
      <c r="BC36" s="1"/>
      <c r="BD36" s="1"/>
      <c r="BE36">
        <f t="shared" si="3"/>
        <v>75675</v>
      </c>
      <c r="BF36">
        <f t="shared" si="4"/>
        <v>52.800000000000004</v>
      </c>
      <c r="BG36" s="3" t="str">
        <f>BG2</f>
        <v>国・男</v>
      </c>
      <c r="BH36" s="1"/>
      <c r="BI36" s="1"/>
      <c r="BJ36" s="1"/>
      <c r="BK36" s="1"/>
      <c r="BL36" s="1"/>
      <c r="BM36" s="3" t="str">
        <f>+BG19</f>
        <v>県・男</v>
      </c>
      <c r="BN36" s="1"/>
      <c r="BO36" s="1"/>
      <c r="BP36" s="1" t="s">
        <v>73</v>
      </c>
      <c r="BQ36" s="1"/>
      <c r="BR36" s="1" t="s">
        <v>65</v>
      </c>
      <c r="BS36" s="1"/>
      <c r="BT36" s="1"/>
      <c r="BU36" s="1" t="s">
        <v>66</v>
      </c>
      <c r="BV36" s="1"/>
      <c r="BW36" s="1"/>
      <c r="BX36" s="1"/>
      <c r="BY36" s="1"/>
      <c r="BZ36">
        <f t="shared" si="7"/>
        <v>41767</v>
      </c>
      <c r="CA36">
        <f t="shared" si="8"/>
        <v>29.200000000000003</v>
      </c>
      <c r="CB36" s="3" t="str">
        <f>CB2</f>
        <v>国・男</v>
      </c>
      <c r="CC36" s="1"/>
      <c r="CD36" s="1"/>
      <c r="CE36" s="1"/>
      <c r="CF36" s="1"/>
      <c r="CG36" s="1"/>
      <c r="CH36" s="3" t="str">
        <f>+CB19</f>
        <v>県・男</v>
      </c>
      <c r="CI36" s="1"/>
      <c r="CJ36" s="1"/>
      <c r="CK36" s="1" t="s">
        <v>73</v>
      </c>
      <c r="CL36" s="1"/>
      <c r="CM36" s="1" t="s">
        <v>65</v>
      </c>
      <c r="CN36" s="1"/>
      <c r="CO36" s="1"/>
      <c r="CP36" s="1" t="s">
        <v>66</v>
      </c>
      <c r="CQ36" s="1"/>
      <c r="CR36" s="1"/>
      <c r="CS36" s="1"/>
      <c r="CT36" s="1"/>
      <c r="CU36">
        <f t="shared" si="11"/>
        <v>22695</v>
      </c>
      <c r="CV36">
        <f t="shared" si="12"/>
        <v>15.9</v>
      </c>
      <c r="CW36" s="3" t="str">
        <f>CW2</f>
        <v>国・男</v>
      </c>
      <c r="CX36" s="1"/>
      <c r="CY36" s="1"/>
      <c r="CZ36" s="1"/>
      <c r="DA36" s="1"/>
      <c r="DB36" s="1"/>
      <c r="DC36" s="3" t="str">
        <f>+CW19</f>
        <v>県・男</v>
      </c>
      <c r="DD36" s="1"/>
      <c r="DE36" s="1"/>
      <c r="DF36" s="1" t="s">
        <v>73</v>
      </c>
      <c r="DG36" s="1"/>
      <c r="DH36" s="1" t="s">
        <v>65</v>
      </c>
      <c r="DI36" s="1"/>
      <c r="DJ36" s="1"/>
      <c r="DK36" s="1" t="s">
        <v>66</v>
      </c>
      <c r="DL36" s="1"/>
      <c r="DM36" s="1"/>
      <c r="DN36" s="1"/>
      <c r="DO36" s="1"/>
      <c r="DP36">
        <f t="shared" si="15"/>
        <v>18498</v>
      </c>
      <c r="DQ36">
        <f t="shared" si="16"/>
        <v>12.9</v>
      </c>
      <c r="DR36" s="3" t="str">
        <f>DR2</f>
        <v>国・男</v>
      </c>
      <c r="DS36" s="1"/>
      <c r="DT36" s="1"/>
      <c r="DU36" s="1"/>
      <c r="DV36" s="1"/>
      <c r="DW36" s="1"/>
      <c r="DX36" s="3" t="str">
        <f>+DR19</f>
        <v>県・男</v>
      </c>
      <c r="DY36" s="1"/>
      <c r="DZ36" s="1"/>
      <c r="EA36" s="1" t="s">
        <v>73</v>
      </c>
      <c r="EB36" s="1"/>
      <c r="EC36" s="1" t="s">
        <v>65</v>
      </c>
      <c r="ED36" s="1"/>
      <c r="EE36" s="1"/>
      <c r="EF36" s="1" t="s">
        <v>66</v>
      </c>
      <c r="EG36" s="1"/>
      <c r="EH36" s="1"/>
      <c r="EI36" s="1"/>
      <c r="EJ36" s="1"/>
      <c r="EK36">
        <f t="shared" si="19"/>
        <v>49864</v>
      </c>
      <c r="EL36">
        <f t="shared" si="20"/>
        <v>34.800000000000004</v>
      </c>
      <c r="EM36" s="3" t="str">
        <f>EM2</f>
        <v>国・男</v>
      </c>
      <c r="EN36" s="1"/>
      <c r="EO36" s="1"/>
      <c r="EP36" s="1"/>
      <c r="EQ36" s="1"/>
      <c r="ER36" s="1"/>
      <c r="ES36" s="3" t="str">
        <f>+EM19</f>
        <v>県・男</v>
      </c>
      <c r="ET36" s="1"/>
      <c r="EU36" s="1"/>
      <c r="EV36" s="1" t="s">
        <v>73</v>
      </c>
      <c r="EW36" s="1"/>
      <c r="EX36" s="1" t="s">
        <v>65</v>
      </c>
      <c r="EY36" s="1"/>
      <c r="EZ36" s="1"/>
      <c r="FA36" s="1" t="s">
        <v>66</v>
      </c>
      <c r="FB36" s="1"/>
      <c r="FC36" s="1"/>
      <c r="FD36" s="1"/>
      <c r="FE36" s="1"/>
      <c r="FF36">
        <f t="shared" si="23"/>
        <v>79257</v>
      </c>
      <c r="FG36">
        <f t="shared" si="24"/>
        <v>55.300000000000004</v>
      </c>
      <c r="FH36" s="3" t="str">
        <f>FH2</f>
        <v>国・男</v>
      </c>
      <c r="FI36" s="1"/>
      <c r="FJ36" s="1"/>
      <c r="FK36" s="1"/>
      <c r="FL36" s="1"/>
      <c r="FM36" s="1"/>
      <c r="FN36" s="3" t="str">
        <f>+FH19</f>
        <v>県・男</v>
      </c>
      <c r="FO36" s="1"/>
      <c r="FP36" s="1"/>
      <c r="FQ36" s="1" t="s">
        <v>73</v>
      </c>
      <c r="FR36" s="1"/>
      <c r="FS36" s="1" t="s">
        <v>65</v>
      </c>
      <c r="FT36" s="1"/>
      <c r="FU36" s="1"/>
      <c r="FV36" s="1" t="s">
        <v>66</v>
      </c>
      <c r="FW36" s="1"/>
      <c r="FX36" s="1"/>
      <c r="FY36" s="1"/>
      <c r="FZ36" s="1"/>
      <c r="GA36">
        <f t="shared" si="27"/>
        <v>21613</v>
      </c>
      <c r="GB36">
        <f t="shared" si="28"/>
        <v>15.100000000000001</v>
      </c>
      <c r="GC36" s="3" t="str">
        <f>GC2</f>
        <v>国・男</v>
      </c>
      <c r="GD36" s="1"/>
      <c r="GE36" s="1"/>
      <c r="GF36" s="1"/>
      <c r="GG36" s="1"/>
      <c r="GH36" s="1"/>
      <c r="GI36" s="3" t="str">
        <f>+GC19</f>
        <v>県・男</v>
      </c>
      <c r="GJ36" s="1"/>
      <c r="GK36" s="1"/>
      <c r="GL36" s="1" t="s">
        <v>73</v>
      </c>
      <c r="GM36" s="1"/>
      <c r="GN36" s="1" t="s">
        <v>65</v>
      </c>
      <c r="GO36" s="1"/>
      <c r="GP36" s="1"/>
      <c r="GQ36" s="1" t="s">
        <v>66</v>
      </c>
      <c r="GR36" s="1"/>
      <c r="GS36" s="1"/>
      <c r="GT36" s="1"/>
      <c r="GU36" s="1"/>
      <c r="GV36">
        <f t="shared" si="31"/>
        <v>81565</v>
      </c>
      <c r="GW36">
        <f t="shared" si="32"/>
        <v>56.900000000000006</v>
      </c>
      <c r="GX36" s="3" t="str">
        <f>GX2</f>
        <v>国・男</v>
      </c>
      <c r="GY36" s="1"/>
      <c r="GZ36" s="1"/>
      <c r="HA36" s="1"/>
      <c r="HB36" s="1"/>
      <c r="HC36" s="1"/>
      <c r="HD36" s="3" t="str">
        <f>+GX19</f>
        <v>県・男</v>
      </c>
      <c r="HE36" s="1"/>
      <c r="HF36" s="1"/>
      <c r="HG36" s="1" t="s">
        <v>73</v>
      </c>
      <c r="HH36" s="1"/>
      <c r="HI36" s="1" t="s">
        <v>65</v>
      </c>
      <c r="HJ36" s="1"/>
      <c r="HK36" s="1"/>
      <c r="HL36" s="1" t="s">
        <v>66</v>
      </c>
      <c r="HM36" s="1"/>
      <c r="HN36" s="1"/>
      <c r="HO36" s="1"/>
      <c r="HP36" s="1"/>
      <c r="HQ36">
        <f t="shared" si="35"/>
        <v>28242</v>
      </c>
      <c r="HR36">
        <f t="shared" si="36"/>
        <v>19.700000000000003</v>
      </c>
      <c r="HS36" s="3" t="str">
        <f>HS2</f>
        <v>国・男</v>
      </c>
      <c r="HT36" s="1"/>
      <c r="HU36" s="1"/>
      <c r="HV36" s="1"/>
      <c r="HW36" s="1"/>
      <c r="HX36" s="1"/>
      <c r="HY36" s="3" t="str">
        <f>+HS19</f>
        <v>県・男</v>
      </c>
      <c r="HZ36" s="1"/>
      <c r="IA36" s="1"/>
      <c r="IB36" s="1" t="s">
        <v>73</v>
      </c>
      <c r="IC36" s="1"/>
      <c r="ID36" s="1" t="s">
        <v>65</v>
      </c>
      <c r="IE36" s="1"/>
      <c r="IF36" s="1"/>
      <c r="IG36" s="1" t="s">
        <v>66</v>
      </c>
      <c r="IH36" s="1"/>
      <c r="II36" s="1"/>
      <c r="IJ36" s="1"/>
      <c r="IK36" s="1"/>
      <c r="IL36">
        <f t="shared" si="39"/>
        <v>71117</v>
      </c>
      <c r="IM36">
        <f t="shared" si="40"/>
        <v>49.6</v>
      </c>
      <c r="IN36" s="3" t="str">
        <f>IN2</f>
        <v>国・男</v>
      </c>
      <c r="IO36" s="1"/>
      <c r="IP36" s="1"/>
      <c r="IQ36" s="1"/>
      <c r="IR36" s="1"/>
      <c r="IS36" s="1"/>
      <c r="IT36" s="3" t="str">
        <f>+IN19</f>
        <v>県・男</v>
      </c>
      <c r="IU36" s="1"/>
      <c r="IV36" s="1"/>
      <c r="IW36" s="1" t="s">
        <v>73</v>
      </c>
      <c r="IX36" s="1"/>
      <c r="IY36" s="1" t="s">
        <v>65</v>
      </c>
      <c r="IZ36" s="1"/>
      <c r="JA36" s="1"/>
      <c r="JB36" s="1" t="s">
        <v>66</v>
      </c>
      <c r="JC36" s="1"/>
      <c r="JD36" s="1"/>
      <c r="JE36" s="1"/>
      <c r="JF36" s="1"/>
      <c r="JG36">
        <f t="shared" si="43"/>
        <v>3338</v>
      </c>
      <c r="JH36">
        <f t="shared" si="44"/>
        <v>2.4000000000000004</v>
      </c>
      <c r="JI36" s="3" t="str">
        <f>JI2</f>
        <v>国・男</v>
      </c>
      <c r="JJ36" s="1"/>
      <c r="JK36" s="1"/>
      <c r="JL36" s="1"/>
      <c r="JM36" s="1"/>
      <c r="JN36" s="1"/>
      <c r="JO36" s="3" t="str">
        <f>+JI19</f>
        <v>県・男</v>
      </c>
      <c r="JP36" s="1"/>
      <c r="JQ36" s="1"/>
      <c r="JR36" s="1" t="s">
        <v>73</v>
      </c>
      <c r="JS36" s="1"/>
      <c r="JT36" s="1" t="s">
        <v>65</v>
      </c>
      <c r="JU36" s="1"/>
      <c r="JV36" s="1"/>
      <c r="JW36" s="1" t="s">
        <v>66</v>
      </c>
      <c r="JX36" s="1"/>
      <c r="JY36" s="1"/>
      <c r="JZ36" s="1"/>
      <c r="KA36" s="1"/>
      <c r="KB36">
        <f t="shared" si="47"/>
        <v>30249</v>
      </c>
      <c r="KC36">
        <f t="shared" si="48"/>
        <v>21.1</v>
      </c>
      <c r="KD36" s="3" t="str">
        <f>KD2</f>
        <v>国・男</v>
      </c>
      <c r="KE36" s="1"/>
      <c r="KF36" s="1"/>
      <c r="KG36" s="1"/>
      <c r="KH36" s="1"/>
      <c r="KI36" s="1"/>
      <c r="KJ36" s="3" t="str">
        <f>+KD19</f>
        <v>県・男</v>
      </c>
      <c r="KK36" s="1"/>
      <c r="KL36" s="1"/>
      <c r="KM36" s="1" t="s">
        <v>73</v>
      </c>
      <c r="KN36" s="1"/>
      <c r="KO36" s="1" t="s">
        <v>65</v>
      </c>
      <c r="KP36" s="1"/>
      <c r="KQ36" s="1"/>
      <c r="KR36" s="1" t="s">
        <v>66</v>
      </c>
      <c r="KS36" s="1"/>
      <c r="KT36" s="1"/>
      <c r="KU36" s="1"/>
      <c r="KV36" s="1"/>
      <c r="KW36">
        <f t="shared" si="51"/>
        <v>16877</v>
      </c>
      <c r="KX36">
        <f t="shared" si="52"/>
        <v>11.8</v>
      </c>
      <c r="KY36" s="3" t="str">
        <f>KY2</f>
        <v>国・男</v>
      </c>
      <c r="KZ36" s="1"/>
      <c r="LA36" s="1"/>
      <c r="LB36" s="1"/>
      <c r="LC36" s="1"/>
      <c r="LD36" s="1"/>
      <c r="LE36" s="3" t="str">
        <f>+KY19</f>
        <v>県・男</v>
      </c>
      <c r="LF36" s="1"/>
      <c r="LG36" s="1"/>
      <c r="LH36" s="1" t="s">
        <v>73</v>
      </c>
      <c r="LI36" s="1"/>
      <c r="LJ36" s="1" t="s">
        <v>65</v>
      </c>
      <c r="LK36" s="1"/>
      <c r="LL36" s="1"/>
      <c r="LM36" s="1" t="s">
        <v>66</v>
      </c>
      <c r="LN36" s="1"/>
      <c r="LO36" s="1"/>
      <c r="LP36" s="1"/>
      <c r="LQ36" s="1"/>
    </row>
    <row r="37" spans="1:329" x14ac:dyDescent="0.15">
      <c r="A37" s="51" t="s">
        <v>39</v>
      </c>
      <c r="B37" s="51" t="s">
        <v>40</v>
      </c>
      <c r="C37" s="51">
        <v>73</v>
      </c>
      <c r="D37" s="51" t="s">
        <v>41</v>
      </c>
      <c r="E37" s="52">
        <v>157642</v>
      </c>
      <c r="F37" s="52">
        <v>40141</v>
      </c>
      <c r="G37" s="51">
        <v>25.5</v>
      </c>
      <c r="H37" s="52">
        <v>74938</v>
      </c>
      <c r="I37" s="51">
        <v>47.6</v>
      </c>
      <c r="J37" s="52">
        <v>39127</v>
      </c>
      <c r="K37" s="51">
        <v>24.900000000000002</v>
      </c>
      <c r="L37" s="52">
        <v>17300</v>
      </c>
      <c r="M37" s="51">
        <v>11</v>
      </c>
      <c r="N37" s="52">
        <v>15110</v>
      </c>
      <c r="O37" s="51">
        <v>9.6000000000000014</v>
      </c>
      <c r="P37" s="52">
        <v>43690</v>
      </c>
      <c r="Q37" s="51">
        <v>27.8</v>
      </c>
      <c r="R37" s="52">
        <v>79671</v>
      </c>
      <c r="S37" s="51">
        <v>50.6</v>
      </c>
      <c r="T37" s="52">
        <v>19235</v>
      </c>
      <c r="U37" s="51">
        <v>12.3</v>
      </c>
      <c r="V37" s="52">
        <v>65940</v>
      </c>
      <c r="W37" s="51">
        <v>41.900000000000006</v>
      </c>
      <c r="X37" s="52">
        <v>26790</v>
      </c>
      <c r="Y37" s="51">
        <v>17</v>
      </c>
      <c r="Z37" s="52">
        <v>62753</v>
      </c>
      <c r="AA37" s="51">
        <v>39.900000000000006</v>
      </c>
      <c r="AB37" s="52">
        <v>3245</v>
      </c>
      <c r="AC37" s="51">
        <v>2.1</v>
      </c>
      <c r="AD37" s="52">
        <v>32463</v>
      </c>
      <c r="AE37" s="51">
        <v>20.6</v>
      </c>
      <c r="AF37" s="52">
        <v>18239</v>
      </c>
      <c r="AG37" s="51">
        <v>11.600000000000001</v>
      </c>
      <c r="AI37" s="43"/>
      <c r="AJ37">
        <f t="shared" si="0"/>
        <v>40141</v>
      </c>
      <c r="AK37">
        <f t="shared" si="1"/>
        <v>25.5</v>
      </c>
      <c r="AM37" s="1" t="str">
        <f t="shared" ref="AM37:AP37" si="683">AM3</f>
        <v>受診者</v>
      </c>
      <c r="AN37" s="1" t="str">
        <f t="shared" si="683"/>
        <v>ＢＭＩ人数</v>
      </c>
      <c r="AO37" s="1" t="str">
        <f t="shared" si="683"/>
        <v>ＢＭＩ割合</v>
      </c>
      <c r="AP37" s="1" t="str">
        <f t="shared" si="683"/>
        <v>標準誤差</v>
      </c>
      <c r="AR37" s="1"/>
      <c r="AS37" s="1" t="str">
        <f t="shared" ref="AS37:AT37" si="684">+AM20</f>
        <v>受診者</v>
      </c>
      <c r="AT37" s="1" t="str">
        <f t="shared" si="684"/>
        <v>ＢＭＩ人数</v>
      </c>
      <c r="AU37" s="1" t="str">
        <f>+AO20</f>
        <v>ＢＭＩ割合</v>
      </c>
      <c r="AV37" s="1" t="s">
        <v>75</v>
      </c>
      <c r="AW37" s="1" t="s">
        <v>53</v>
      </c>
      <c r="AX37" s="1" t="s">
        <v>54</v>
      </c>
      <c r="AY37" s="1" t="s">
        <v>56</v>
      </c>
      <c r="AZ37" s="1" t="s">
        <v>51</v>
      </c>
      <c r="BE37">
        <f t="shared" si="3"/>
        <v>74938</v>
      </c>
      <c r="BF37">
        <f t="shared" si="4"/>
        <v>47.6</v>
      </c>
      <c r="BH37" s="1" t="str">
        <f t="shared" ref="BH37:BK37" si="685">BH3</f>
        <v>受診者</v>
      </c>
      <c r="BI37" s="1" t="str">
        <f t="shared" si="685"/>
        <v>腹囲人数</v>
      </c>
      <c r="BJ37" s="1" t="str">
        <f t="shared" si="685"/>
        <v>腹囲割合</v>
      </c>
      <c r="BK37" s="1" t="str">
        <f t="shared" si="685"/>
        <v>標準誤差</v>
      </c>
      <c r="BM37" s="1"/>
      <c r="BN37" s="1" t="str">
        <f t="shared" ref="BN37:BN47" si="686">+BH20</f>
        <v>受診者</v>
      </c>
      <c r="BO37" s="1" t="str">
        <f t="shared" ref="BO37:BO47" si="687">+BI20</f>
        <v>腹囲人数</v>
      </c>
      <c r="BP37" s="1" t="str">
        <f>+BJ20</f>
        <v>腹囲割合</v>
      </c>
      <c r="BQ37" s="1" t="s">
        <v>75</v>
      </c>
      <c r="BR37" s="1" t="s">
        <v>53</v>
      </c>
      <c r="BS37" s="1" t="s">
        <v>54</v>
      </c>
      <c r="BT37" s="1" t="s">
        <v>56</v>
      </c>
      <c r="BU37" s="1" t="s">
        <v>51</v>
      </c>
      <c r="BZ37">
        <f t="shared" si="7"/>
        <v>39127</v>
      </c>
      <c r="CA37">
        <f t="shared" si="8"/>
        <v>24.900000000000002</v>
      </c>
      <c r="CC37" s="1" t="str">
        <f t="shared" ref="CC37:CF37" si="688">CC3</f>
        <v>受診者</v>
      </c>
      <c r="CD37" s="1" t="str">
        <f t="shared" si="688"/>
        <v>中性脂肪人数</v>
      </c>
      <c r="CE37" s="1" t="str">
        <f t="shared" si="688"/>
        <v>中性脂肪割合</v>
      </c>
      <c r="CF37" s="1" t="str">
        <f t="shared" si="688"/>
        <v>標準誤差</v>
      </c>
      <c r="CH37" s="1"/>
      <c r="CI37" s="1" t="str">
        <f t="shared" ref="CI37:CI47" si="689">+CC20</f>
        <v>受診者</v>
      </c>
      <c r="CJ37" s="1" t="str">
        <f t="shared" ref="CJ37:CJ47" si="690">+CD20</f>
        <v>中性脂肪人数</v>
      </c>
      <c r="CK37" s="1" t="str">
        <f>+CE20</f>
        <v>中性脂肪割合</v>
      </c>
      <c r="CL37" s="1" t="s">
        <v>75</v>
      </c>
      <c r="CM37" s="1" t="s">
        <v>53</v>
      </c>
      <c r="CN37" s="1" t="s">
        <v>54</v>
      </c>
      <c r="CO37" s="1" t="s">
        <v>56</v>
      </c>
      <c r="CP37" s="1" t="s">
        <v>51</v>
      </c>
      <c r="CU37">
        <f t="shared" si="11"/>
        <v>17300</v>
      </c>
      <c r="CV37">
        <f t="shared" si="12"/>
        <v>11</v>
      </c>
      <c r="CX37" s="1" t="str">
        <f t="shared" ref="CX37:DA37" si="691">CX3</f>
        <v>受診者</v>
      </c>
      <c r="CY37" s="1" t="str">
        <f t="shared" si="691"/>
        <v>ＡＬＴ（ＧＰＴ）人数</v>
      </c>
      <c r="CZ37" s="1" t="str">
        <f t="shared" si="691"/>
        <v>ＡＬＴ（ＧＰＴ）割合</v>
      </c>
      <c r="DA37" s="1" t="str">
        <f t="shared" si="691"/>
        <v>標準誤差</v>
      </c>
      <c r="DC37" s="1"/>
      <c r="DD37" s="1" t="str">
        <f t="shared" ref="DD37:DD47" si="692">+CX20</f>
        <v>受診者</v>
      </c>
      <c r="DE37" s="1" t="str">
        <f t="shared" ref="DE37:DE47" si="693">+CY20</f>
        <v>ＡＬＴ（ＧＰＴ）人数</v>
      </c>
      <c r="DF37" s="1" t="str">
        <f>+CZ20</f>
        <v>ＡＬＴ（ＧＰＴ）割合</v>
      </c>
      <c r="DG37" s="1" t="s">
        <v>75</v>
      </c>
      <c r="DH37" s="1" t="s">
        <v>53</v>
      </c>
      <c r="DI37" s="1" t="s">
        <v>54</v>
      </c>
      <c r="DJ37" s="1" t="s">
        <v>56</v>
      </c>
      <c r="DK37" s="1" t="s">
        <v>51</v>
      </c>
      <c r="DP37">
        <f t="shared" si="15"/>
        <v>15110</v>
      </c>
      <c r="DQ37">
        <f t="shared" si="16"/>
        <v>9.6000000000000014</v>
      </c>
      <c r="DS37" s="1" t="str">
        <f t="shared" ref="DS37:DV37" si="694">DS3</f>
        <v>受診者</v>
      </c>
      <c r="DT37" s="1" t="str">
        <f t="shared" si="694"/>
        <v>ＨＤＬコレステロール人数</v>
      </c>
      <c r="DU37" s="1" t="str">
        <f t="shared" si="694"/>
        <v>ＨＤＬコレステロール割合</v>
      </c>
      <c r="DV37" s="1" t="str">
        <f t="shared" si="694"/>
        <v>標準誤差</v>
      </c>
      <c r="DX37" s="1"/>
      <c r="DY37" s="1" t="str">
        <f t="shared" ref="DY37:DY47" si="695">+DS20</f>
        <v>受診者</v>
      </c>
      <c r="DZ37" s="1" t="str">
        <f t="shared" ref="DZ37:DZ47" si="696">+DT20</f>
        <v>ＨＤＬコレステロール人数</v>
      </c>
      <c r="EA37" s="1" t="str">
        <f>+DU20</f>
        <v>ＨＤＬコレステロール割合</v>
      </c>
      <c r="EB37" s="1" t="s">
        <v>75</v>
      </c>
      <c r="EC37" s="1" t="s">
        <v>53</v>
      </c>
      <c r="ED37" s="1" t="s">
        <v>54</v>
      </c>
      <c r="EE37" s="1" t="s">
        <v>56</v>
      </c>
      <c r="EF37" s="1" t="s">
        <v>51</v>
      </c>
      <c r="EK37">
        <f t="shared" si="19"/>
        <v>43690</v>
      </c>
      <c r="EL37">
        <f t="shared" si="20"/>
        <v>27.8</v>
      </c>
      <c r="EN37" s="1" t="str">
        <f t="shared" ref="EN37:EQ37" si="697">EN3</f>
        <v>受診者</v>
      </c>
      <c r="EO37" s="1" t="str">
        <f t="shared" si="697"/>
        <v>血糖人数</v>
      </c>
      <c r="EP37" s="1" t="str">
        <f t="shared" si="697"/>
        <v>血糖割合</v>
      </c>
      <c r="EQ37" s="1" t="str">
        <f t="shared" si="697"/>
        <v>標準誤差</v>
      </c>
      <c r="ES37" s="1"/>
      <c r="ET37" s="1" t="str">
        <f t="shared" ref="ET37:ET47" si="698">+EN20</f>
        <v>受診者</v>
      </c>
      <c r="EU37" s="1" t="str">
        <f t="shared" ref="EU37:EU47" si="699">+EO20</f>
        <v>血糖人数</v>
      </c>
      <c r="EV37" s="1" t="str">
        <f>+EP20</f>
        <v>血糖割合</v>
      </c>
      <c r="EW37" s="1" t="s">
        <v>75</v>
      </c>
      <c r="EX37" s="1" t="s">
        <v>53</v>
      </c>
      <c r="EY37" s="1" t="s">
        <v>54</v>
      </c>
      <c r="EZ37" s="1" t="s">
        <v>56</v>
      </c>
      <c r="FA37" s="1" t="s">
        <v>51</v>
      </c>
      <c r="FF37">
        <f t="shared" si="23"/>
        <v>79671</v>
      </c>
      <c r="FG37">
        <f t="shared" si="24"/>
        <v>50.6</v>
      </c>
      <c r="FI37" s="1" t="str">
        <f t="shared" ref="FI37:FL37" si="700">FI3</f>
        <v>受診者</v>
      </c>
      <c r="FJ37" s="1" t="str">
        <f t="shared" si="700"/>
        <v>ＨｂＡ１ｃ人数</v>
      </c>
      <c r="FK37" s="1" t="str">
        <f t="shared" si="700"/>
        <v>ＨｂＡ１ｃ割合</v>
      </c>
      <c r="FL37" s="1" t="str">
        <f t="shared" si="700"/>
        <v>標準誤差</v>
      </c>
      <c r="FN37" s="1"/>
      <c r="FO37" s="1" t="str">
        <f t="shared" ref="FO37:FO47" si="701">+FI20</f>
        <v>受診者</v>
      </c>
      <c r="FP37" s="1" t="str">
        <f t="shared" ref="FP37:FP47" si="702">+FJ20</f>
        <v>ＨｂＡ１ｃ人数</v>
      </c>
      <c r="FQ37" s="1" t="str">
        <f>+FK20</f>
        <v>ＨｂＡ１ｃ割合</v>
      </c>
      <c r="FR37" s="1" t="s">
        <v>75</v>
      </c>
      <c r="FS37" s="1" t="s">
        <v>53</v>
      </c>
      <c r="FT37" s="1" t="s">
        <v>54</v>
      </c>
      <c r="FU37" s="1" t="s">
        <v>56</v>
      </c>
      <c r="FV37" s="1" t="s">
        <v>51</v>
      </c>
      <c r="GA37">
        <f t="shared" si="27"/>
        <v>19235</v>
      </c>
      <c r="GB37">
        <f t="shared" si="28"/>
        <v>12.3</v>
      </c>
      <c r="GD37" s="1" t="str">
        <f t="shared" ref="GD37:GG37" si="703">GD3</f>
        <v>受診者</v>
      </c>
      <c r="GE37" s="1" t="str">
        <f t="shared" si="703"/>
        <v>尿酸人数</v>
      </c>
      <c r="GF37" s="1" t="str">
        <f t="shared" si="703"/>
        <v>尿酸割合</v>
      </c>
      <c r="GG37" s="1" t="str">
        <f t="shared" si="703"/>
        <v>標準誤差</v>
      </c>
      <c r="GI37" s="1"/>
      <c r="GJ37" s="1" t="str">
        <f t="shared" ref="GJ37:GJ47" si="704">+GD20</f>
        <v>受診者</v>
      </c>
      <c r="GK37" s="1" t="str">
        <f t="shared" ref="GK37:GK47" si="705">+GE20</f>
        <v>尿酸人数</v>
      </c>
      <c r="GL37" s="1" t="str">
        <f>+GF20</f>
        <v>尿酸割合</v>
      </c>
      <c r="GM37" s="1" t="s">
        <v>75</v>
      </c>
      <c r="GN37" s="1" t="s">
        <v>53</v>
      </c>
      <c r="GO37" s="1" t="s">
        <v>54</v>
      </c>
      <c r="GP37" s="1" t="s">
        <v>56</v>
      </c>
      <c r="GQ37" s="1" t="s">
        <v>51</v>
      </c>
      <c r="GV37">
        <f t="shared" si="31"/>
        <v>65940</v>
      </c>
      <c r="GW37">
        <f t="shared" si="32"/>
        <v>41.900000000000006</v>
      </c>
      <c r="GY37" s="1" t="str">
        <f t="shared" ref="GY37:HB37" si="706">GY3</f>
        <v>受診者</v>
      </c>
      <c r="GZ37" s="1" t="str">
        <f t="shared" si="706"/>
        <v>収縮期血圧人数</v>
      </c>
      <c r="HA37" s="1" t="str">
        <f t="shared" si="706"/>
        <v>収縮期血圧割合</v>
      </c>
      <c r="HB37" s="1" t="str">
        <f t="shared" si="706"/>
        <v>標準誤差</v>
      </c>
      <c r="HD37" s="1"/>
      <c r="HE37" s="1" t="str">
        <f t="shared" ref="HE37:HE47" si="707">+GY20</f>
        <v>受診者</v>
      </c>
      <c r="HF37" s="1" t="str">
        <f t="shared" ref="HF37:HF47" si="708">+GZ20</f>
        <v>収縮期血圧人数</v>
      </c>
      <c r="HG37" s="1" t="str">
        <f>+HA20</f>
        <v>収縮期血圧割合</v>
      </c>
      <c r="HH37" s="1" t="s">
        <v>75</v>
      </c>
      <c r="HI37" s="1" t="s">
        <v>53</v>
      </c>
      <c r="HJ37" s="1" t="s">
        <v>54</v>
      </c>
      <c r="HK37" s="1" t="s">
        <v>56</v>
      </c>
      <c r="HL37" s="1" t="s">
        <v>51</v>
      </c>
      <c r="HQ37">
        <f t="shared" si="35"/>
        <v>26790</v>
      </c>
      <c r="HR37">
        <f t="shared" si="36"/>
        <v>17</v>
      </c>
      <c r="HT37" s="1" t="str">
        <f t="shared" ref="HT37:HW37" si="709">HT3</f>
        <v>受診者</v>
      </c>
      <c r="HU37" s="1" t="str">
        <f t="shared" si="709"/>
        <v>拡張期血圧人数</v>
      </c>
      <c r="HV37" s="1" t="str">
        <f t="shared" si="709"/>
        <v>拡張期血圧割合</v>
      </c>
      <c r="HW37" s="1" t="str">
        <f t="shared" si="709"/>
        <v>標準誤差</v>
      </c>
      <c r="HY37" s="1"/>
      <c r="HZ37" s="1" t="str">
        <f t="shared" ref="HZ37:HZ47" si="710">+HT20</f>
        <v>受診者</v>
      </c>
      <c r="IA37" s="1" t="str">
        <f t="shared" ref="IA37:IA47" si="711">+HU20</f>
        <v>拡張期血圧人数</v>
      </c>
      <c r="IB37" s="1" t="str">
        <f>+HV20</f>
        <v>拡張期血圧割合</v>
      </c>
      <c r="IC37" s="1" t="s">
        <v>75</v>
      </c>
      <c r="ID37" s="1" t="s">
        <v>53</v>
      </c>
      <c r="IE37" s="1" t="s">
        <v>54</v>
      </c>
      <c r="IF37" s="1" t="s">
        <v>56</v>
      </c>
      <c r="IG37" s="1" t="s">
        <v>51</v>
      </c>
      <c r="IL37">
        <f t="shared" si="39"/>
        <v>62753</v>
      </c>
      <c r="IM37">
        <f t="shared" si="40"/>
        <v>39.900000000000006</v>
      </c>
      <c r="IO37" s="1" t="str">
        <f t="shared" ref="IO37:IR37" si="712">IO3</f>
        <v>受診者</v>
      </c>
      <c r="IP37" s="1" t="str">
        <f t="shared" si="712"/>
        <v>ＬＤＬコレステロール人数</v>
      </c>
      <c r="IQ37" s="1" t="str">
        <f t="shared" si="712"/>
        <v>ＬＤＬコレステロール割合</v>
      </c>
      <c r="IR37" s="1" t="str">
        <f t="shared" si="712"/>
        <v>標準誤差</v>
      </c>
      <c r="IT37" s="1"/>
      <c r="IU37" s="1" t="str">
        <f t="shared" ref="IU37:IU47" si="713">+IO20</f>
        <v>受診者</v>
      </c>
      <c r="IV37" s="1" t="str">
        <f t="shared" ref="IV37:IV47" si="714">+IP20</f>
        <v>ＬＤＬコレステロール人数</v>
      </c>
      <c r="IW37" s="1" t="str">
        <f>+IQ20</f>
        <v>ＬＤＬコレステロール割合</v>
      </c>
      <c r="IX37" s="1" t="s">
        <v>75</v>
      </c>
      <c r="IY37" s="1" t="s">
        <v>53</v>
      </c>
      <c r="IZ37" s="1" t="s">
        <v>54</v>
      </c>
      <c r="JA37" s="1" t="s">
        <v>56</v>
      </c>
      <c r="JB37" s="1" t="s">
        <v>51</v>
      </c>
      <c r="JG37">
        <f t="shared" si="43"/>
        <v>3245</v>
      </c>
      <c r="JH37">
        <f t="shared" si="44"/>
        <v>2.1</v>
      </c>
      <c r="JJ37" s="1" t="str">
        <f t="shared" ref="JJ37:JM37" si="715">JJ3</f>
        <v>受診者</v>
      </c>
      <c r="JK37" s="1" t="str">
        <f t="shared" si="715"/>
        <v>クレアチニン人数</v>
      </c>
      <c r="JL37" s="1" t="str">
        <f t="shared" si="715"/>
        <v>クレアチニン割合</v>
      </c>
      <c r="JM37" s="1" t="str">
        <f t="shared" si="715"/>
        <v>標準誤差</v>
      </c>
      <c r="JO37" s="1"/>
      <c r="JP37" s="1" t="str">
        <f t="shared" ref="JP37:JP47" si="716">+JJ20</f>
        <v>受診者</v>
      </c>
      <c r="JQ37" s="1" t="str">
        <f t="shared" ref="JQ37:JQ47" si="717">+JK20</f>
        <v>クレアチニン人数</v>
      </c>
      <c r="JR37" s="1" t="str">
        <f>+JL20</f>
        <v>クレアチニン割合</v>
      </c>
      <c r="JS37" s="1" t="s">
        <v>75</v>
      </c>
      <c r="JT37" s="1" t="s">
        <v>53</v>
      </c>
      <c r="JU37" s="1" t="s">
        <v>54</v>
      </c>
      <c r="JV37" s="1" t="s">
        <v>56</v>
      </c>
      <c r="JW37" s="1" t="s">
        <v>51</v>
      </c>
      <c r="KB37">
        <f t="shared" si="47"/>
        <v>32463</v>
      </c>
      <c r="KC37">
        <f t="shared" si="48"/>
        <v>20.6</v>
      </c>
      <c r="KE37" s="1" t="str">
        <f t="shared" ref="KE37:KH37" si="718">KE3</f>
        <v>受診者</v>
      </c>
      <c r="KF37" s="1" t="str">
        <f t="shared" si="718"/>
        <v>心電図人数</v>
      </c>
      <c r="KG37" s="1" t="str">
        <f t="shared" si="718"/>
        <v>心電図割合</v>
      </c>
      <c r="KH37" s="1" t="str">
        <f t="shared" si="718"/>
        <v>標準誤差</v>
      </c>
      <c r="KJ37" s="1"/>
      <c r="KK37" s="1" t="str">
        <f t="shared" ref="KK37:KK47" si="719">+KE20</f>
        <v>受診者</v>
      </c>
      <c r="KL37" s="1" t="str">
        <f t="shared" ref="KL37:KL47" si="720">+KF20</f>
        <v>心電図人数</v>
      </c>
      <c r="KM37" s="1" t="str">
        <f>+KG20</f>
        <v>心電図割合</v>
      </c>
      <c r="KN37" s="1" t="s">
        <v>75</v>
      </c>
      <c r="KO37" s="1" t="s">
        <v>53</v>
      </c>
      <c r="KP37" s="1" t="s">
        <v>54</v>
      </c>
      <c r="KQ37" s="1" t="s">
        <v>56</v>
      </c>
      <c r="KR37" s="1" t="s">
        <v>51</v>
      </c>
      <c r="KW37">
        <f t="shared" si="51"/>
        <v>18239</v>
      </c>
      <c r="KX37">
        <f t="shared" si="52"/>
        <v>11.600000000000001</v>
      </c>
      <c r="KZ37" s="1" t="str">
        <f t="shared" ref="KZ37:LC37" si="721">KZ3</f>
        <v>受診者</v>
      </c>
      <c r="LA37" s="1" t="str">
        <f t="shared" si="721"/>
        <v>眼底検査人数</v>
      </c>
      <c r="LB37" s="1" t="str">
        <f t="shared" si="721"/>
        <v>眼底検査割合</v>
      </c>
      <c r="LC37" s="1" t="str">
        <f t="shared" si="721"/>
        <v>標準誤差</v>
      </c>
      <c r="LE37" s="1"/>
      <c r="LF37" s="1" t="str">
        <f t="shared" ref="LF37:LF47" si="722">+KZ20</f>
        <v>受診者</v>
      </c>
      <c r="LG37" s="1" t="str">
        <f t="shared" ref="LG37:LG47" si="723">+LA20</f>
        <v>眼底検査人数</v>
      </c>
      <c r="LH37" s="1" t="str">
        <f>+LB20</f>
        <v>眼底検査割合</v>
      </c>
      <c r="LI37" s="1" t="s">
        <v>75</v>
      </c>
      <c r="LJ37" s="1" t="s">
        <v>53</v>
      </c>
      <c r="LK37" s="1" t="s">
        <v>54</v>
      </c>
      <c r="LL37" s="1" t="s">
        <v>56</v>
      </c>
      <c r="LM37" s="1" t="s">
        <v>51</v>
      </c>
    </row>
    <row r="38" spans="1:329" x14ac:dyDescent="0.15">
      <c r="A38" s="51" t="s">
        <v>39</v>
      </c>
      <c r="B38" s="51" t="s">
        <v>40</v>
      </c>
      <c r="C38" s="51">
        <v>74</v>
      </c>
      <c r="D38" s="51" t="s">
        <v>41</v>
      </c>
      <c r="E38" s="52">
        <v>116998</v>
      </c>
      <c r="F38" s="52">
        <v>23848</v>
      </c>
      <c r="G38" s="51">
        <v>20.400000000000002</v>
      </c>
      <c r="H38" s="52">
        <v>44749</v>
      </c>
      <c r="I38" s="51">
        <v>38.300000000000004</v>
      </c>
      <c r="J38" s="52">
        <v>29466</v>
      </c>
      <c r="K38" s="51">
        <v>25.200000000000003</v>
      </c>
      <c r="L38" s="52">
        <v>14025</v>
      </c>
      <c r="M38" s="51">
        <v>12</v>
      </c>
      <c r="N38" s="52">
        <v>12882</v>
      </c>
      <c r="O38" s="51">
        <v>11.100000000000001</v>
      </c>
      <c r="P38" s="52">
        <v>28734</v>
      </c>
      <c r="Q38" s="51">
        <v>24.6</v>
      </c>
      <c r="R38" s="52">
        <v>68757</v>
      </c>
      <c r="S38" s="51">
        <v>58.800000000000004</v>
      </c>
      <c r="T38" s="52">
        <v>10336</v>
      </c>
      <c r="U38" s="51">
        <v>8.9</v>
      </c>
      <c r="V38" s="52">
        <v>53292</v>
      </c>
      <c r="W38" s="51">
        <v>45.6</v>
      </c>
      <c r="X38" s="52">
        <v>17986</v>
      </c>
      <c r="Y38" s="51">
        <v>15.4</v>
      </c>
      <c r="Z38" s="52">
        <v>54790</v>
      </c>
      <c r="AA38" s="51">
        <v>46.900000000000006</v>
      </c>
      <c r="AB38" s="52">
        <v>3225</v>
      </c>
      <c r="AC38" s="51">
        <v>2.8000000000000003</v>
      </c>
      <c r="AD38" s="52">
        <v>17971</v>
      </c>
      <c r="AE38" s="51">
        <v>15.4</v>
      </c>
      <c r="AF38" s="52">
        <v>9420</v>
      </c>
      <c r="AG38" s="51">
        <v>8.1</v>
      </c>
      <c r="AI38" s="43"/>
      <c r="AJ38">
        <f t="shared" si="0"/>
        <v>23848</v>
      </c>
      <c r="AK38">
        <f t="shared" si="1"/>
        <v>20.400000000000002</v>
      </c>
      <c r="AL38" s="1" t="str">
        <f t="shared" ref="AL38:AP38" si="724">AL4</f>
        <v>40-44</v>
      </c>
      <c r="AM38" s="1">
        <f t="shared" si="724"/>
        <v>131724</v>
      </c>
      <c r="AN38" s="1">
        <f t="shared" si="724"/>
        <v>46490</v>
      </c>
      <c r="AO38" s="1">
        <f t="shared" si="724"/>
        <v>0.35293492453918801</v>
      </c>
      <c r="AP38" s="1">
        <f t="shared" si="724"/>
        <v>1.3167060856100325E-3</v>
      </c>
      <c r="AR38" s="1" t="str">
        <f t="shared" ref="AR38:AV38" si="725">+AL21</f>
        <v>40-44</v>
      </c>
      <c r="AS38" s="1">
        <f t="shared" si="725"/>
        <v>1117</v>
      </c>
      <c r="AT38" s="1">
        <f t="shared" si="725"/>
        <v>399</v>
      </c>
      <c r="AU38" s="1">
        <f t="shared" si="725"/>
        <v>0.35720680393912263</v>
      </c>
      <c r="AV38" s="1">
        <f t="shared" si="725"/>
        <v>1.4337350760189211E-2</v>
      </c>
      <c r="AW38" s="1">
        <f t="shared" ref="AW38:AW44" si="726">+AM38</f>
        <v>131724</v>
      </c>
      <c r="AX38" s="1">
        <f>+AW38*AU38</f>
        <v>47052.709042076989</v>
      </c>
      <c r="AY38" s="1">
        <f t="shared" ref="AY38:AY44" si="727">+AV38*AV38*AW38*AW38</f>
        <v>3566708.699785314</v>
      </c>
      <c r="AZ38" s="1">
        <f>+AO38*AS38</f>
        <v>394.22831071027304</v>
      </c>
      <c r="BE38">
        <f t="shared" si="3"/>
        <v>44749</v>
      </c>
      <c r="BF38">
        <f t="shared" si="4"/>
        <v>38.300000000000004</v>
      </c>
      <c r="BG38" s="1" t="str">
        <f t="shared" ref="BG38:BK38" si="728">BG4</f>
        <v>40-44</v>
      </c>
      <c r="BH38" s="1">
        <f t="shared" si="728"/>
        <v>131724</v>
      </c>
      <c r="BI38" s="1">
        <f t="shared" si="728"/>
        <v>61132</v>
      </c>
      <c r="BJ38" s="1">
        <f t="shared" si="728"/>
        <v>0.46409158543621509</v>
      </c>
      <c r="BK38" s="1">
        <f t="shared" si="728"/>
        <v>1.3740884212556231E-3</v>
      </c>
      <c r="BM38" s="1" t="str">
        <f t="shared" ref="BM38:BM47" si="729">+BG21</f>
        <v>40-44</v>
      </c>
      <c r="BN38" s="1">
        <f t="shared" si="686"/>
        <v>1117</v>
      </c>
      <c r="BO38" s="1">
        <f t="shared" si="687"/>
        <v>454</v>
      </c>
      <c r="BP38" s="1">
        <f t="shared" ref="BP38:BP47" si="730">+BJ21</f>
        <v>0.40644583706356313</v>
      </c>
      <c r="BQ38" s="1">
        <f t="shared" ref="BQ38:BQ47" si="731">+BK21</f>
        <v>1.4696195848711693E-2</v>
      </c>
      <c r="BR38" s="1">
        <f t="shared" ref="BR38:BR44" si="732">+BH38</f>
        <v>131724</v>
      </c>
      <c r="BS38" s="1">
        <f>+BR38*BP38</f>
        <v>53538.671441360792</v>
      </c>
      <c r="BT38" s="1">
        <f t="shared" ref="BT38:BT44" si="733">+BQ38*BQ38*BR38*BR38</f>
        <v>3747483.095108171</v>
      </c>
      <c r="BU38" s="1">
        <f>+BJ38*BN38</f>
        <v>518.39030093225222</v>
      </c>
      <c r="BZ38">
        <f t="shared" si="7"/>
        <v>29466</v>
      </c>
      <c r="CA38">
        <f t="shared" si="8"/>
        <v>25.200000000000003</v>
      </c>
      <c r="CB38" s="1" t="str">
        <f t="shared" ref="CB38:CF38" si="734">CB4</f>
        <v>40-44</v>
      </c>
      <c r="CC38" s="1">
        <f t="shared" si="734"/>
        <v>131724</v>
      </c>
      <c r="CD38" s="1">
        <f t="shared" si="734"/>
        <v>46122</v>
      </c>
      <c r="CE38" s="1">
        <f t="shared" si="734"/>
        <v>0.35014120433633961</v>
      </c>
      <c r="CF38" s="1">
        <f t="shared" si="734"/>
        <v>1.3143125538899736E-3</v>
      </c>
      <c r="CH38" s="1" t="str">
        <f t="shared" ref="CH38:CH47" si="735">+CB21</f>
        <v>40-44</v>
      </c>
      <c r="CI38" s="1">
        <f t="shared" si="689"/>
        <v>1117</v>
      </c>
      <c r="CJ38" s="1">
        <f t="shared" si="690"/>
        <v>375</v>
      </c>
      <c r="CK38" s="1">
        <f t="shared" ref="CK38:CK47" si="736">+CE21</f>
        <v>0.33572068039391229</v>
      </c>
      <c r="CL38" s="1">
        <f t="shared" ref="CL38:CL47" si="737">+CF21</f>
        <v>1.4129858958587661E-2</v>
      </c>
      <c r="CM38" s="1">
        <f t="shared" ref="CM38:CM44" si="738">+CC38</f>
        <v>131724</v>
      </c>
      <c r="CN38" s="1">
        <f>+CM38*CK38</f>
        <v>44222.470904207701</v>
      </c>
      <c r="CO38" s="1">
        <f t="shared" ref="CO38:CO44" si="739">+CL38*CL38*CM38*CM38</f>
        <v>3464220.0756601235</v>
      </c>
      <c r="CP38" s="1">
        <f>+CE38*CI38</f>
        <v>391.10772524369133</v>
      </c>
      <c r="CU38">
        <f t="shared" si="11"/>
        <v>14025</v>
      </c>
      <c r="CV38">
        <f t="shared" si="12"/>
        <v>12</v>
      </c>
      <c r="CW38" s="1" t="str">
        <f t="shared" ref="CW38:DA38" si="740">CW4</f>
        <v>40-44</v>
      </c>
      <c r="CX38" s="1">
        <f t="shared" si="740"/>
        <v>131724</v>
      </c>
      <c r="CY38" s="1">
        <f t="shared" si="740"/>
        <v>47071</v>
      </c>
      <c r="CZ38" s="1">
        <f t="shared" si="740"/>
        <v>0.3573456621420546</v>
      </c>
      <c r="DA38" s="1">
        <f t="shared" si="740"/>
        <v>1.3203848231778353E-3</v>
      </c>
      <c r="DC38" s="1" t="str">
        <f t="shared" ref="DC38:DC47" si="741">+CW21</f>
        <v>40-44</v>
      </c>
      <c r="DD38" s="1">
        <f t="shared" si="692"/>
        <v>1117</v>
      </c>
      <c r="DE38" s="1">
        <f t="shared" si="693"/>
        <v>375</v>
      </c>
      <c r="DF38" s="1">
        <f t="shared" ref="DF38:DF47" si="742">+CZ21</f>
        <v>0.33572068039391229</v>
      </c>
      <c r="DG38" s="1">
        <f t="shared" ref="DG38:DG47" si="743">+DA21</f>
        <v>1.4129858958587661E-2</v>
      </c>
      <c r="DH38" s="1">
        <f t="shared" ref="DH38:DH44" si="744">+CX38</f>
        <v>131724</v>
      </c>
      <c r="DI38" s="1">
        <f>+DH38*DF38</f>
        <v>44222.470904207701</v>
      </c>
      <c r="DJ38" s="1">
        <f t="shared" ref="DJ38:DJ44" si="745">+DG38*DG38*DH38*DH38</f>
        <v>3464220.0756601235</v>
      </c>
      <c r="DK38" s="1">
        <f>+CZ38*DD38</f>
        <v>399.15510461267496</v>
      </c>
      <c r="DP38">
        <f t="shared" si="15"/>
        <v>12882</v>
      </c>
      <c r="DQ38">
        <f t="shared" si="16"/>
        <v>11.100000000000001</v>
      </c>
      <c r="DR38" s="1" t="str">
        <f t="shared" ref="DR38:DV38" si="746">DR4</f>
        <v>40-44</v>
      </c>
      <c r="DS38" s="1">
        <f t="shared" si="746"/>
        <v>131724</v>
      </c>
      <c r="DT38" s="1">
        <f t="shared" si="746"/>
        <v>13564</v>
      </c>
      <c r="DU38" s="1">
        <f t="shared" si="746"/>
        <v>0.102972882694118</v>
      </c>
      <c r="DV38" s="1">
        <f t="shared" si="746"/>
        <v>8.3739770501771362E-4</v>
      </c>
      <c r="DX38" s="1" t="str">
        <f t="shared" ref="DX38:DX47" si="747">+DR21</f>
        <v>40-44</v>
      </c>
      <c r="DY38" s="1">
        <f t="shared" si="695"/>
        <v>1117</v>
      </c>
      <c r="DZ38" s="1">
        <f t="shared" si="696"/>
        <v>120</v>
      </c>
      <c r="EA38" s="1">
        <f t="shared" ref="EA38:EA47" si="748">+DU21</f>
        <v>0.10743061772605192</v>
      </c>
      <c r="EB38" s="1">
        <f t="shared" ref="EB38:EB47" si="749">+DV21</f>
        <v>9.2652777411879328E-3</v>
      </c>
      <c r="EC38" s="1">
        <f t="shared" ref="EC38:EC44" si="750">+DS38</f>
        <v>131724</v>
      </c>
      <c r="ED38" s="1">
        <f>+EC38*EA38</f>
        <v>14151.190689346464</v>
      </c>
      <c r="EE38" s="1">
        <f t="shared" ref="EE38:EE44" si="751">+EB38*EB38*EC38*EC38</f>
        <v>1489521.2573296574</v>
      </c>
      <c r="EF38" s="1">
        <f>+DU38*DY38</f>
        <v>115.0207099693298</v>
      </c>
      <c r="EK38">
        <f t="shared" si="19"/>
        <v>28734</v>
      </c>
      <c r="EL38">
        <f t="shared" si="20"/>
        <v>24.6</v>
      </c>
      <c r="EM38" s="1" t="str">
        <f t="shared" ref="EM38:EQ38" si="752">EM4</f>
        <v>40-44</v>
      </c>
      <c r="EN38" s="1">
        <f t="shared" si="752"/>
        <v>131724</v>
      </c>
      <c r="EO38" s="1">
        <f t="shared" si="752"/>
        <v>17799</v>
      </c>
      <c r="EP38" s="1">
        <f t="shared" si="752"/>
        <v>0.13512343991983239</v>
      </c>
      <c r="EQ38" s="1">
        <f t="shared" si="752"/>
        <v>9.4191118649651531E-4</v>
      </c>
      <c r="ES38" s="1" t="str">
        <f t="shared" ref="ES38:ES47" si="753">+EM21</f>
        <v>40-44</v>
      </c>
      <c r="ET38" s="1">
        <f t="shared" si="698"/>
        <v>1117</v>
      </c>
      <c r="EU38" s="1">
        <f t="shared" si="699"/>
        <v>93</v>
      </c>
      <c r="EV38" s="1">
        <f t="shared" ref="EV38:EV47" si="754">+EP21</f>
        <v>8.3258728737690246E-2</v>
      </c>
      <c r="EW38" s="1">
        <f t="shared" ref="EW38:EW47" si="755">+EQ21</f>
        <v>8.2663100937724696E-3</v>
      </c>
      <c r="EX38" s="1">
        <f t="shared" ref="EX38:EX44" si="756">+EN38</f>
        <v>131724</v>
      </c>
      <c r="EY38" s="1">
        <f>+EX38*EV38</f>
        <v>10967.17278424351</v>
      </c>
      <c r="EZ38" s="1">
        <f t="shared" ref="EZ38:EZ44" si="757">+EW38*EW38*EX38*EX38</f>
        <v>1185640.9927952017</v>
      </c>
      <c r="FA38" s="1">
        <f>+EP38*ET38</f>
        <v>150.93288239045279</v>
      </c>
      <c r="FF38">
        <f t="shared" si="23"/>
        <v>68757</v>
      </c>
      <c r="FG38">
        <f t="shared" si="24"/>
        <v>58.800000000000004</v>
      </c>
      <c r="FH38" s="1" t="str">
        <f t="shared" ref="FH38:FL38" si="758">FH4</f>
        <v>40-44</v>
      </c>
      <c r="FI38" s="1">
        <f t="shared" si="758"/>
        <v>131724</v>
      </c>
      <c r="FJ38" s="1">
        <f t="shared" si="758"/>
        <v>37767</v>
      </c>
      <c r="FK38" s="1">
        <f t="shared" si="758"/>
        <v>0.28671312744830102</v>
      </c>
      <c r="FL38" s="1">
        <f t="shared" si="758"/>
        <v>1.2460155134352059E-3</v>
      </c>
      <c r="FN38" s="1" t="str">
        <f t="shared" ref="FN38:FN47" si="759">+FH21</f>
        <v>40-44</v>
      </c>
      <c r="FO38" s="1">
        <f t="shared" si="701"/>
        <v>1117</v>
      </c>
      <c r="FP38" s="1">
        <f t="shared" si="702"/>
        <v>390</v>
      </c>
      <c r="FQ38" s="1">
        <f t="shared" ref="FQ38:FQ47" si="760">+FK21</f>
        <v>0.34914950760966873</v>
      </c>
      <c r="FR38" s="1">
        <f t="shared" ref="FR38:FR47" si="761">+FL21</f>
        <v>1.426329121300662E-2</v>
      </c>
      <c r="FS38" s="1">
        <f t="shared" ref="FS38:FS44" si="762">+FI38</f>
        <v>131724</v>
      </c>
      <c r="FT38" s="1">
        <f>+FS38*FQ38</f>
        <v>45991.369740376002</v>
      </c>
      <c r="FU38" s="1">
        <f t="shared" ref="FU38:FU44" si="763">+FR38*FR38*FS38*FS38</f>
        <v>3529956.2194138896</v>
      </c>
      <c r="FV38" s="1">
        <f>+FK38*FO38</f>
        <v>320.25856335975226</v>
      </c>
      <c r="GA38">
        <f t="shared" si="27"/>
        <v>10336</v>
      </c>
      <c r="GB38">
        <f t="shared" si="28"/>
        <v>8.9</v>
      </c>
      <c r="GC38" s="1" t="str">
        <f t="shared" ref="GC38:GG38" si="764">GC4</f>
        <v>40-44</v>
      </c>
      <c r="GD38" s="1">
        <f t="shared" si="764"/>
        <v>131724</v>
      </c>
      <c r="GE38" s="1">
        <f t="shared" si="764"/>
        <v>19154</v>
      </c>
      <c r="GF38" s="1">
        <f t="shared" si="764"/>
        <v>0.14541009990586379</v>
      </c>
      <c r="GG38" s="1">
        <f t="shared" si="764"/>
        <v>9.7127835196339626E-4</v>
      </c>
      <c r="GI38" s="1" t="str">
        <f t="shared" ref="GI38:GI47" si="765">+GC21</f>
        <v>40-44</v>
      </c>
      <c r="GJ38" s="1">
        <f t="shared" si="704"/>
        <v>1117</v>
      </c>
      <c r="GK38" s="1">
        <f t="shared" si="705"/>
        <v>52</v>
      </c>
      <c r="GL38" s="1">
        <f t="shared" ref="GL38:GL47" si="766">+GF21</f>
        <v>4.6553267681289166E-2</v>
      </c>
      <c r="GM38" s="1">
        <f t="shared" ref="GM38:GM47" si="767">+GG21</f>
        <v>6.3037171218186762E-3</v>
      </c>
      <c r="GN38" s="1">
        <f t="shared" ref="GN38:GN44" si="768">+GD38</f>
        <v>131724</v>
      </c>
      <c r="GO38" s="1">
        <f>+GN38*GL38</f>
        <v>6132.1826320501341</v>
      </c>
      <c r="GP38" s="1">
        <f t="shared" ref="GP38:GP44" si="769">+GM38*GM38*GN38*GN38</f>
        <v>689482.50778097974</v>
      </c>
      <c r="GQ38" s="1">
        <f>+GF38*GJ38</f>
        <v>162.42308159484986</v>
      </c>
      <c r="GV38">
        <f t="shared" si="31"/>
        <v>53292</v>
      </c>
      <c r="GW38">
        <f t="shared" si="32"/>
        <v>45.6</v>
      </c>
      <c r="GX38" s="1" t="str">
        <f t="shared" ref="GX38:HB38" si="770">GX4</f>
        <v>40-44</v>
      </c>
      <c r="GY38" s="1">
        <f t="shared" si="770"/>
        <v>131724</v>
      </c>
      <c r="GZ38" s="1">
        <f t="shared" si="770"/>
        <v>36417</v>
      </c>
      <c r="HA38" s="1">
        <f t="shared" si="770"/>
        <v>0.27646442561719958</v>
      </c>
      <c r="HB38" s="1">
        <f t="shared" si="770"/>
        <v>1.232301897978337E-3</v>
      </c>
      <c r="HD38" s="1" t="str">
        <f t="shared" ref="HD38:HD47" si="771">+GX21</f>
        <v>40-44</v>
      </c>
      <c r="HE38" s="1">
        <f t="shared" si="707"/>
        <v>1117</v>
      </c>
      <c r="HF38" s="1">
        <f t="shared" si="708"/>
        <v>261</v>
      </c>
      <c r="HG38" s="1">
        <f t="shared" ref="HG38:HG47" si="772">+HA21</f>
        <v>0.23366159355416294</v>
      </c>
      <c r="HH38" s="1">
        <f t="shared" ref="HH38:HH47" si="773">+HB21</f>
        <v>1.2661273095301897E-2</v>
      </c>
      <c r="HI38" s="1">
        <f t="shared" ref="HI38:HI44" si="774">+GY38</f>
        <v>131724</v>
      </c>
      <c r="HJ38" s="1">
        <f>+HI38*HG38</f>
        <v>30778.839749328559</v>
      </c>
      <c r="HK38" s="1">
        <f t="shared" ref="HK38:HK44" si="775">+HH38*HH38*HI38*HI38</f>
        <v>2781535.2827445907</v>
      </c>
      <c r="HL38" s="1">
        <f>+HA38*HE38</f>
        <v>308.81076341441195</v>
      </c>
      <c r="HQ38">
        <f t="shared" si="35"/>
        <v>17986</v>
      </c>
      <c r="HR38">
        <f t="shared" si="36"/>
        <v>15.4</v>
      </c>
      <c r="HS38" s="1" t="str">
        <f t="shared" ref="HS38:HW38" si="776">HS4</f>
        <v>40-44</v>
      </c>
      <c r="HT38" s="1">
        <f t="shared" si="776"/>
        <v>131724</v>
      </c>
      <c r="HU38" s="1">
        <f t="shared" si="776"/>
        <v>25870</v>
      </c>
      <c r="HV38" s="1">
        <f t="shared" si="776"/>
        <v>0.19639549360784672</v>
      </c>
      <c r="HW38" s="1">
        <f t="shared" si="776"/>
        <v>1.0945975855539952E-3</v>
      </c>
      <c r="HY38" s="1" t="str">
        <f t="shared" ref="HY38:HY47" si="777">+HS21</f>
        <v>40-44</v>
      </c>
      <c r="HZ38" s="1">
        <f t="shared" si="710"/>
        <v>1117</v>
      </c>
      <c r="IA38" s="1">
        <f t="shared" si="711"/>
        <v>191</v>
      </c>
      <c r="IB38" s="1">
        <f t="shared" ref="IB38:IB47" si="778">+HV21</f>
        <v>0.17099373321396599</v>
      </c>
      <c r="IC38" s="1">
        <f t="shared" ref="IC38:IC47" si="779">+HW21</f>
        <v>1.126529106703386E-2</v>
      </c>
      <c r="ID38" s="1">
        <f t="shared" ref="ID38:ID44" si="780">+HT38</f>
        <v>131724</v>
      </c>
      <c r="IE38" s="1">
        <f>+ID38*IB38</f>
        <v>22523.978513876456</v>
      </c>
      <c r="IF38" s="1">
        <f t="shared" ref="IF38:IF44" si="781">+IC38*IC38*ID38*ID38</f>
        <v>2201986.5153700039</v>
      </c>
      <c r="IG38" s="1">
        <f>+HV38*HZ38</f>
        <v>219.37376635996478</v>
      </c>
      <c r="IL38">
        <f t="shared" si="39"/>
        <v>54790</v>
      </c>
      <c r="IM38">
        <f t="shared" si="40"/>
        <v>46.900000000000006</v>
      </c>
      <c r="IN38" s="1" t="str">
        <f t="shared" ref="IN38:IR38" si="782">IN4</f>
        <v>40-44</v>
      </c>
      <c r="IO38" s="1">
        <f t="shared" si="782"/>
        <v>131724</v>
      </c>
      <c r="IP38" s="1">
        <f t="shared" si="782"/>
        <v>64672</v>
      </c>
      <c r="IQ38" s="1">
        <f t="shared" si="782"/>
        <v>0.49096595912665875</v>
      </c>
      <c r="IR38" s="1">
        <f t="shared" si="782"/>
        <v>1.3774208376272933E-3</v>
      </c>
      <c r="IT38" s="1" t="str">
        <f t="shared" ref="IT38:IT47" si="783">+IN21</f>
        <v>40-44</v>
      </c>
      <c r="IU38" s="1">
        <f t="shared" si="713"/>
        <v>1117</v>
      </c>
      <c r="IV38" s="1">
        <f t="shared" si="714"/>
        <v>547</v>
      </c>
      <c r="IW38" s="1">
        <f t="shared" ref="IW38:IW47" si="784">+IQ21</f>
        <v>0.48970456580125338</v>
      </c>
      <c r="IX38" s="1">
        <f t="shared" ref="IX38:IX47" si="785">+IR21</f>
        <v>1.4957235489744298E-2</v>
      </c>
      <c r="IY38" s="1">
        <f t="shared" ref="IY38:IY44" si="786">+IO38</f>
        <v>131724</v>
      </c>
      <c r="IZ38" s="1">
        <f>+IY38*IW38</f>
        <v>64505.844225604298</v>
      </c>
      <c r="JA38" s="1">
        <f t="shared" ref="JA38:JA44" si="787">+IX38*IX38*IY38*IY38</f>
        <v>3881793.9888232532</v>
      </c>
      <c r="JB38" s="1">
        <f>+IQ38*IU38</f>
        <v>548.40897634447776</v>
      </c>
      <c r="JG38">
        <f t="shared" si="43"/>
        <v>3225</v>
      </c>
      <c r="JH38">
        <f t="shared" si="44"/>
        <v>2.8000000000000003</v>
      </c>
      <c r="JI38" s="1" t="str">
        <f t="shared" ref="JI38:JM38" si="788">JI4</f>
        <v>40-44</v>
      </c>
      <c r="JJ38" s="1">
        <f t="shared" si="788"/>
        <v>131724</v>
      </c>
      <c r="JK38" s="1">
        <f t="shared" si="788"/>
        <v>273</v>
      </c>
      <c r="JL38" s="1">
        <f t="shared" si="788"/>
        <v>2.0725152591782817E-3</v>
      </c>
      <c r="JM38" s="1">
        <f t="shared" si="788"/>
        <v>1.2530427997451015E-4</v>
      </c>
      <c r="JO38" s="1" t="str">
        <f t="shared" ref="JO38:JO47" si="789">+JI21</f>
        <v>40-44</v>
      </c>
      <c r="JP38" s="1">
        <f t="shared" si="716"/>
        <v>1117</v>
      </c>
      <c r="JQ38" s="1">
        <f t="shared" si="717"/>
        <v>0</v>
      </c>
      <c r="JR38" s="1">
        <f t="shared" ref="JR38:JR47" si="790">+JL21</f>
        <v>0</v>
      </c>
      <c r="JS38" s="1">
        <f t="shared" ref="JS38:JS47" si="791">+JM21</f>
        <v>0</v>
      </c>
      <c r="JT38" s="1">
        <f t="shared" ref="JT38:JT44" si="792">+JJ38</f>
        <v>131724</v>
      </c>
      <c r="JU38" s="1">
        <f>+JT38*JR38</f>
        <v>0</v>
      </c>
      <c r="JV38" s="1">
        <f t="shared" ref="JV38:JV44" si="793">+JS38*JS38*JT38*JT38</f>
        <v>0</v>
      </c>
      <c r="JW38" s="1">
        <f>+JL38*JP38</f>
        <v>2.3149995445021405</v>
      </c>
      <c r="KB38">
        <f t="shared" si="47"/>
        <v>17971</v>
      </c>
      <c r="KC38">
        <f t="shared" si="48"/>
        <v>15.4</v>
      </c>
      <c r="KD38" s="1" t="str">
        <f t="shared" ref="KD38:KH38" si="794">KD4</f>
        <v>40-44</v>
      </c>
      <c r="KE38" s="1">
        <f t="shared" si="794"/>
        <v>131724</v>
      </c>
      <c r="KF38" s="1">
        <f t="shared" si="794"/>
        <v>12819</v>
      </c>
      <c r="KG38" s="1">
        <f t="shared" si="794"/>
        <v>9.7317117609547241E-2</v>
      </c>
      <c r="KH38" s="1">
        <f t="shared" si="794"/>
        <v>8.166383427130647E-4</v>
      </c>
      <c r="KJ38" s="1" t="str">
        <f t="shared" ref="KJ38:KJ47" si="795">+KD21</f>
        <v>40-44</v>
      </c>
      <c r="KK38" s="1">
        <f t="shared" si="719"/>
        <v>1117</v>
      </c>
      <c r="KL38" s="1">
        <f t="shared" si="720"/>
        <v>49</v>
      </c>
      <c r="KM38" s="1">
        <f t="shared" ref="KM38:KM47" si="796">+KG21</f>
        <v>4.3867502238137866E-2</v>
      </c>
      <c r="KN38" s="1">
        <f t="shared" ref="KN38:KN47" si="797">+KH21</f>
        <v>6.1277904673795909E-3</v>
      </c>
      <c r="KO38" s="1">
        <f t="shared" ref="KO38:KO44" si="798">+KE38</f>
        <v>131724</v>
      </c>
      <c r="KP38" s="1">
        <f>+KO38*KM38</f>
        <v>5778.4028648164722</v>
      </c>
      <c r="KQ38" s="1">
        <f t="shared" ref="KQ38:KQ44" si="799">+KN38*KN38*KO38*KO38</f>
        <v>651534.82479585137</v>
      </c>
      <c r="KR38" s="1">
        <f>+KG38*KK38</f>
        <v>108.70322036986427</v>
      </c>
      <c r="KW38">
        <f t="shared" si="51"/>
        <v>9420</v>
      </c>
      <c r="KX38">
        <f t="shared" si="52"/>
        <v>8.1</v>
      </c>
      <c r="KY38" s="1" t="str">
        <f t="shared" ref="KY38:LC38" si="800">KY4</f>
        <v>40-44</v>
      </c>
      <c r="KZ38" s="1">
        <f t="shared" si="800"/>
        <v>131724</v>
      </c>
      <c r="LA38" s="1">
        <f t="shared" si="800"/>
        <v>18266</v>
      </c>
      <c r="LB38" s="1">
        <f t="shared" si="800"/>
        <v>0.13866873159029486</v>
      </c>
      <c r="LC38" s="1">
        <f t="shared" si="800"/>
        <v>9.5223013884526263E-4</v>
      </c>
      <c r="LE38" s="1" t="str">
        <f t="shared" ref="LE38:LE47" si="801">+KY21</f>
        <v>40-44</v>
      </c>
      <c r="LF38" s="1">
        <f t="shared" si="722"/>
        <v>1117</v>
      </c>
      <c r="LG38" s="1">
        <f t="shared" si="723"/>
        <v>122</v>
      </c>
      <c r="LH38" s="1">
        <f t="shared" ref="LH38:LH47" si="802">+LB21</f>
        <v>0.10922112802148612</v>
      </c>
      <c r="LI38" s="1">
        <f t="shared" ref="LI38:LI47" si="803">+LC21</f>
        <v>9.3327943471903096E-3</v>
      </c>
      <c r="LJ38" s="1">
        <f t="shared" ref="LJ38:LJ44" si="804">+KZ38</f>
        <v>131724</v>
      </c>
      <c r="LK38" s="1">
        <f>+LJ38*LH38</f>
        <v>14387.043867502238</v>
      </c>
      <c r="LL38" s="1">
        <f t="shared" ref="LL38:LL44" si="805">+LI38*LI38*LJ38*LJ38</f>
        <v>1511308.8049753185</v>
      </c>
      <c r="LM38" s="1">
        <f>+LB38*LF38</f>
        <v>154.89297318635937</v>
      </c>
    </row>
    <row r="39" spans="1:329" x14ac:dyDescent="0.15">
      <c r="A39" s="51" t="s">
        <v>39</v>
      </c>
      <c r="B39" s="51" t="s">
        <v>40</v>
      </c>
      <c r="C39" s="51">
        <v>40</v>
      </c>
      <c r="D39" s="51" t="s">
        <v>42</v>
      </c>
      <c r="E39" s="52">
        <v>24463</v>
      </c>
      <c r="F39" s="52">
        <v>4812</v>
      </c>
      <c r="G39" s="51">
        <v>19.700000000000003</v>
      </c>
      <c r="H39" s="52">
        <v>2779</v>
      </c>
      <c r="I39" s="51">
        <v>11.4</v>
      </c>
      <c r="J39" s="52">
        <v>2423</v>
      </c>
      <c r="K39" s="51">
        <v>10</v>
      </c>
      <c r="L39" s="52">
        <v>1700</v>
      </c>
      <c r="M39" s="51">
        <v>7</v>
      </c>
      <c r="N39" s="52">
        <v>560</v>
      </c>
      <c r="O39" s="51">
        <v>2.3000000000000003</v>
      </c>
      <c r="P39" s="52">
        <v>1106</v>
      </c>
      <c r="Q39" s="51">
        <v>4.6000000000000005</v>
      </c>
      <c r="R39" s="52">
        <v>5026</v>
      </c>
      <c r="S39" s="51">
        <v>20.6</v>
      </c>
      <c r="T39" s="52">
        <v>237</v>
      </c>
      <c r="U39" s="51">
        <v>1</v>
      </c>
      <c r="V39" s="52">
        <v>2849</v>
      </c>
      <c r="W39" s="51">
        <v>11.700000000000001</v>
      </c>
      <c r="X39" s="52">
        <v>1978</v>
      </c>
      <c r="Y39" s="51">
        <v>8.1</v>
      </c>
      <c r="Z39" s="52">
        <v>9353</v>
      </c>
      <c r="AA39" s="51">
        <v>38.300000000000004</v>
      </c>
      <c r="AB39" s="52">
        <v>10</v>
      </c>
      <c r="AC39" s="51">
        <v>0.1</v>
      </c>
      <c r="AD39" s="52">
        <v>2108</v>
      </c>
      <c r="AE39" s="51">
        <v>8.7000000000000011</v>
      </c>
      <c r="AF39" s="52">
        <v>3530</v>
      </c>
      <c r="AG39" s="51">
        <v>14.5</v>
      </c>
      <c r="AI39" s="43"/>
      <c r="AJ39">
        <f t="shared" si="0"/>
        <v>4812</v>
      </c>
      <c r="AK39">
        <f t="shared" si="1"/>
        <v>19.700000000000003</v>
      </c>
      <c r="AL39" s="1" t="str">
        <f t="shared" ref="AL39:AP39" si="806">AL5</f>
        <v>45-49</v>
      </c>
      <c r="AM39" s="1">
        <f t="shared" si="806"/>
        <v>116812</v>
      </c>
      <c r="AN39" s="1">
        <f t="shared" si="806"/>
        <v>45398</v>
      </c>
      <c r="AO39" s="1">
        <f t="shared" si="806"/>
        <v>0.3886415779200767</v>
      </c>
      <c r="AP39" s="1">
        <f t="shared" si="806"/>
        <v>1.4261948050753861E-3</v>
      </c>
      <c r="AR39" s="1" t="str">
        <f t="shared" ref="AR39:AV39" si="807">+AL22</f>
        <v>45-49</v>
      </c>
      <c r="AS39" s="1">
        <f t="shared" si="807"/>
        <v>947</v>
      </c>
      <c r="AT39" s="1">
        <f t="shared" si="807"/>
        <v>328</v>
      </c>
      <c r="AU39" s="1">
        <f t="shared" si="807"/>
        <v>0.34635691657866946</v>
      </c>
      <c r="AV39" s="1">
        <f t="shared" si="807"/>
        <v>1.5461701259096286E-2</v>
      </c>
      <c r="AW39" s="1">
        <f t="shared" si="726"/>
        <v>116812</v>
      </c>
      <c r="AX39" s="1">
        <f t="shared" ref="AX39:AX44" si="808">+AW39*AU39</f>
        <v>40458.644139387536</v>
      </c>
      <c r="AY39" s="1">
        <f t="shared" si="727"/>
        <v>3262041.4504884263</v>
      </c>
      <c r="AZ39" s="1">
        <f t="shared" ref="AZ39:AZ44" si="809">+AO39*AS39</f>
        <v>368.04357429031262</v>
      </c>
      <c r="BE39">
        <f t="shared" si="3"/>
        <v>2779</v>
      </c>
      <c r="BF39">
        <f t="shared" si="4"/>
        <v>11.4</v>
      </c>
      <c r="BG39" s="1" t="str">
        <f t="shared" ref="BG39:BK39" si="810">BG5</f>
        <v>45-49</v>
      </c>
      <c r="BH39" s="1">
        <f t="shared" si="810"/>
        <v>116812</v>
      </c>
      <c r="BI39" s="1">
        <f t="shared" si="810"/>
        <v>52902</v>
      </c>
      <c r="BJ39" s="1">
        <f t="shared" si="810"/>
        <v>0.45288155326507551</v>
      </c>
      <c r="BK39" s="1">
        <f t="shared" si="810"/>
        <v>1.4564288215750737E-3</v>
      </c>
      <c r="BM39" s="1" t="str">
        <f t="shared" si="729"/>
        <v>45-49</v>
      </c>
      <c r="BN39" s="1">
        <f t="shared" si="686"/>
        <v>947</v>
      </c>
      <c r="BO39" s="1">
        <f t="shared" si="687"/>
        <v>453</v>
      </c>
      <c r="BP39" s="1">
        <f t="shared" si="730"/>
        <v>0.47835269271383318</v>
      </c>
      <c r="BQ39" s="1">
        <f t="shared" si="731"/>
        <v>1.6232582057734882E-2</v>
      </c>
      <c r="BR39" s="1">
        <f t="shared" si="732"/>
        <v>116812</v>
      </c>
      <c r="BS39" s="1">
        <f t="shared" ref="BS39:BS44" si="811">+BR39*BP39</f>
        <v>55877.334741288279</v>
      </c>
      <c r="BT39" s="1">
        <f t="shared" si="733"/>
        <v>3595424.1689645038</v>
      </c>
      <c r="BU39" s="1">
        <f t="shared" ref="BU39:BU44" si="812">+BJ39*BN39</f>
        <v>428.87883094202653</v>
      </c>
      <c r="BZ39">
        <f t="shared" si="7"/>
        <v>2423</v>
      </c>
      <c r="CA39">
        <f t="shared" si="8"/>
        <v>10</v>
      </c>
      <c r="CB39" s="1" t="str">
        <f t="shared" ref="CB39:CF39" si="813">CB5</f>
        <v>45-49</v>
      </c>
      <c r="CC39" s="1">
        <f t="shared" si="813"/>
        <v>116812</v>
      </c>
      <c r="CD39" s="1">
        <f t="shared" si="813"/>
        <v>43088</v>
      </c>
      <c r="CE39" s="1">
        <f t="shared" si="813"/>
        <v>0.36886621237544087</v>
      </c>
      <c r="CF39" s="1">
        <f t="shared" si="813"/>
        <v>1.4117292841824458E-3</v>
      </c>
      <c r="CH39" s="1" t="str">
        <f t="shared" si="735"/>
        <v>45-49</v>
      </c>
      <c r="CI39" s="1">
        <f t="shared" si="689"/>
        <v>947</v>
      </c>
      <c r="CJ39" s="1">
        <f t="shared" si="690"/>
        <v>341</v>
      </c>
      <c r="CK39" s="1">
        <f t="shared" si="736"/>
        <v>0.36008447729672649</v>
      </c>
      <c r="CL39" s="1">
        <f t="shared" si="737"/>
        <v>1.5598704577122416E-2</v>
      </c>
      <c r="CM39" s="1">
        <f t="shared" si="738"/>
        <v>116812</v>
      </c>
      <c r="CN39" s="1">
        <f t="shared" ref="CN39:CN44" si="814">+CM39*CK39</f>
        <v>42062.187961985212</v>
      </c>
      <c r="CO39" s="1">
        <f t="shared" si="739"/>
        <v>3320106.2767328862</v>
      </c>
      <c r="CP39" s="1">
        <f t="shared" ref="CP39:CP44" si="815">+CE39*CI39</f>
        <v>349.31630311954251</v>
      </c>
      <c r="CU39">
        <f t="shared" si="11"/>
        <v>1700</v>
      </c>
      <c r="CV39">
        <f t="shared" si="12"/>
        <v>7</v>
      </c>
      <c r="CW39" s="1" t="str">
        <f t="shared" ref="CW39:DA39" si="816">CW5</f>
        <v>45-49</v>
      </c>
      <c r="CX39" s="1">
        <f t="shared" si="816"/>
        <v>116812</v>
      </c>
      <c r="CY39" s="1">
        <f t="shared" si="816"/>
        <v>42801</v>
      </c>
      <c r="CZ39" s="1">
        <f t="shared" si="816"/>
        <v>0.36640927301989523</v>
      </c>
      <c r="DA39" s="1">
        <f t="shared" si="816"/>
        <v>1.4097558467035065E-3</v>
      </c>
      <c r="DC39" s="1" t="str">
        <f t="shared" si="741"/>
        <v>45-49</v>
      </c>
      <c r="DD39" s="1">
        <f t="shared" si="692"/>
        <v>947</v>
      </c>
      <c r="DE39" s="1">
        <f t="shared" si="693"/>
        <v>299</v>
      </c>
      <c r="DF39" s="1">
        <f t="shared" si="742"/>
        <v>0.31573389651531153</v>
      </c>
      <c r="DG39" s="1">
        <f t="shared" si="743"/>
        <v>1.5104213944711377E-2</v>
      </c>
      <c r="DH39" s="1">
        <f t="shared" si="744"/>
        <v>116812</v>
      </c>
      <c r="DI39" s="1">
        <f t="shared" ref="DI39:DI44" si="817">+DH39*DF39</f>
        <v>36881.507919746567</v>
      </c>
      <c r="DJ39" s="1">
        <f t="shared" si="745"/>
        <v>3112943.0588037036</v>
      </c>
      <c r="DK39" s="1">
        <f t="shared" ref="DK39:DK44" si="818">+CZ39*DD39</f>
        <v>346.98958154984081</v>
      </c>
      <c r="DP39">
        <f t="shared" si="15"/>
        <v>560</v>
      </c>
      <c r="DQ39">
        <f t="shared" si="16"/>
        <v>2.3000000000000003</v>
      </c>
      <c r="DR39" s="1" t="str">
        <f t="shared" ref="DR39:DV39" si="819">DR5</f>
        <v>45-49</v>
      </c>
      <c r="DS39" s="1">
        <f t="shared" si="819"/>
        <v>116812</v>
      </c>
      <c r="DT39" s="1">
        <f t="shared" si="819"/>
        <v>11782</v>
      </c>
      <c r="DU39" s="1">
        <f t="shared" si="819"/>
        <v>0.10086292504194774</v>
      </c>
      <c r="DV39" s="1">
        <f t="shared" si="819"/>
        <v>8.8111988462786334E-4</v>
      </c>
      <c r="DX39" s="1" t="str">
        <f t="shared" si="747"/>
        <v>45-49</v>
      </c>
      <c r="DY39" s="1">
        <f t="shared" si="695"/>
        <v>947</v>
      </c>
      <c r="DZ39" s="1">
        <f t="shared" si="696"/>
        <v>106</v>
      </c>
      <c r="EA39" s="1">
        <f t="shared" si="748"/>
        <v>0.1119324181626188</v>
      </c>
      <c r="EB39" s="1">
        <f t="shared" si="749"/>
        <v>1.024533024833521E-2</v>
      </c>
      <c r="EC39" s="1">
        <f t="shared" si="750"/>
        <v>116812</v>
      </c>
      <c r="ED39" s="1">
        <f t="shared" ref="ED39:ED44" si="820">+EC39*EA39</f>
        <v>13075.049630411828</v>
      </c>
      <c r="EE39" s="1">
        <f t="shared" si="751"/>
        <v>1432276.4251213663</v>
      </c>
      <c r="EF39" s="1">
        <f t="shared" ref="EF39:EF44" si="821">+DU39*DY39</f>
        <v>95.51719001472452</v>
      </c>
      <c r="EK39">
        <f t="shared" si="19"/>
        <v>1106</v>
      </c>
      <c r="EL39">
        <f t="shared" si="20"/>
        <v>4.6000000000000005</v>
      </c>
      <c r="EM39" s="1" t="str">
        <f t="shared" ref="EM39:EQ39" si="822">EM5</f>
        <v>45-49</v>
      </c>
      <c r="EN39" s="1">
        <f t="shared" si="822"/>
        <v>116812</v>
      </c>
      <c r="EO39" s="1">
        <f t="shared" si="822"/>
        <v>23853</v>
      </c>
      <c r="EP39" s="1">
        <f t="shared" si="822"/>
        <v>0.20419991096805123</v>
      </c>
      <c r="EQ39" s="1">
        <f t="shared" si="822"/>
        <v>1.1794676562185318E-3</v>
      </c>
      <c r="ES39" s="1" t="str">
        <f t="shared" si="753"/>
        <v>45-49</v>
      </c>
      <c r="ET39" s="1">
        <f t="shared" si="698"/>
        <v>947</v>
      </c>
      <c r="EU39" s="1">
        <f t="shared" si="699"/>
        <v>105</v>
      </c>
      <c r="EV39" s="1">
        <f t="shared" si="754"/>
        <v>0.11087645195353749</v>
      </c>
      <c r="EW39" s="1">
        <f t="shared" si="755"/>
        <v>1.0202949257646029E-2</v>
      </c>
      <c r="EX39" s="1">
        <f t="shared" si="756"/>
        <v>116812</v>
      </c>
      <c r="EY39" s="1">
        <f t="shared" ref="EY39:EY44" si="823">+EX39*EV39</f>
        <v>12951.700105596621</v>
      </c>
      <c r="EZ39" s="1">
        <f t="shared" si="757"/>
        <v>1420451.3802636121</v>
      </c>
      <c r="FA39" s="1">
        <f t="shared" ref="FA39:FA44" si="824">+EP39*ET39</f>
        <v>193.37731568674451</v>
      </c>
      <c r="FF39">
        <f t="shared" si="23"/>
        <v>5026</v>
      </c>
      <c r="FG39">
        <f t="shared" si="24"/>
        <v>20.6</v>
      </c>
      <c r="FH39" s="1" t="str">
        <f t="shared" ref="FH39:FL39" si="825">FH5</f>
        <v>45-49</v>
      </c>
      <c r="FI39" s="1">
        <f t="shared" si="825"/>
        <v>116812</v>
      </c>
      <c r="FJ39" s="1">
        <f t="shared" si="825"/>
        <v>43283</v>
      </c>
      <c r="FK39" s="1">
        <f t="shared" si="825"/>
        <v>0.37053556141492311</v>
      </c>
      <c r="FL39" s="1">
        <f t="shared" si="825"/>
        <v>1.4130476835427657E-3</v>
      </c>
      <c r="FN39" s="1" t="str">
        <f t="shared" si="759"/>
        <v>45-49</v>
      </c>
      <c r="FO39" s="1">
        <f t="shared" si="701"/>
        <v>947</v>
      </c>
      <c r="FP39" s="1">
        <f t="shared" si="702"/>
        <v>335</v>
      </c>
      <c r="FQ39" s="1">
        <f t="shared" si="760"/>
        <v>0.35374868004223864</v>
      </c>
      <c r="FR39" s="1">
        <f t="shared" si="761"/>
        <v>1.5537213950031463E-2</v>
      </c>
      <c r="FS39" s="1">
        <f t="shared" si="762"/>
        <v>116812</v>
      </c>
      <c r="FT39" s="1">
        <f t="shared" ref="FT39:FT44" si="826">+FS39*FQ39</f>
        <v>41322.090813093979</v>
      </c>
      <c r="FU39" s="1">
        <f t="shared" si="763"/>
        <v>3293981.9249139898</v>
      </c>
      <c r="FV39" s="1">
        <f t="shared" ref="FV39:FV44" si="827">+FK39*FO39</f>
        <v>350.8971766599322</v>
      </c>
      <c r="GA39">
        <f t="shared" si="27"/>
        <v>237</v>
      </c>
      <c r="GB39">
        <f t="shared" si="28"/>
        <v>1</v>
      </c>
      <c r="GC39" s="1" t="str">
        <f t="shared" ref="GC39:GG39" si="828">GC5</f>
        <v>45-49</v>
      </c>
      <c r="GD39" s="1">
        <f t="shared" si="828"/>
        <v>116812</v>
      </c>
      <c r="GE39" s="1">
        <f t="shared" si="828"/>
        <v>19042</v>
      </c>
      <c r="GF39" s="1">
        <f t="shared" si="828"/>
        <v>0.16301407389651748</v>
      </c>
      <c r="GG39" s="1">
        <f t="shared" si="828"/>
        <v>1.0807566048636611E-3</v>
      </c>
      <c r="GI39" s="1" t="str">
        <f t="shared" si="765"/>
        <v>45-49</v>
      </c>
      <c r="GJ39" s="1">
        <f t="shared" si="704"/>
        <v>947</v>
      </c>
      <c r="GK39" s="1">
        <f t="shared" si="705"/>
        <v>59</v>
      </c>
      <c r="GL39" s="1">
        <f t="shared" si="766"/>
        <v>6.2302006335797251E-2</v>
      </c>
      <c r="GM39" s="1">
        <f t="shared" si="767"/>
        <v>7.8543006293542179E-3</v>
      </c>
      <c r="GN39" s="1">
        <f t="shared" si="768"/>
        <v>116812</v>
      </c>
      <c r="GO39" s="1">
        <f t="shared" ref="GO39:GO44" si="829">+GN39*GL39</f>
        <v>7277.6219640971485</v>
      </c>
      <c r="GP39" s="1">
        <f t="shared" si="769"/>
        <v>841763.24753728311</v>
      </c>
      <c r="GQ39" s="1">
        <f t="shared" ref="GQ39:GQ44" si="830">+GF39*GJ39</f>
        <v>154.37432798000205</v>
      </c>
      <c r="GV39">
        <f t="shared" si="31"/>
        <v>2849</v>
      </c>
      <c r="GW39">
        <f t="shared" si="32"/>
        <v>11.700000000000001</v>
      </c>
      <c r="GX39" s="1" t="str">
        <f t="shared" ref="GX39:HB39" si="831">GX5</f>
        <v>45-49</v>
      </c>
      <c r="GY39" s="1">
        <f t="shared" si="831"/>
        <v>116812</v>
      </c>
      <c r="GZ39" s="1">
        <f t="shared" si="831"/>
        <v>38689</v>
      </c>
      <c r="HA39" s="1">
        <f t="shared" si="831"/>
        <v>0.33120741019758243</v>
      </c>
      <c r="HB39" s="1">
        <f t="shared" si="831"/>
        <v>1.3770573219824525E-3</v>
      </c>
      <c r="HD39" s="1" t="str">
        <f t="shared" si="771"/>
        <v>45-49</v>
      </c>
      <c r="HE39" s="1">
        <f t="shared" si="707"/>
        <v>947</v>
      </c>
      <c r="HF39" s="1">
        <f t="shared" si="708"/>
        <v>255</v>
      </c>
      <c r="HG39" s="1">
        <f t="shared" si="772"/>
        <v>0.26927138331573391</v>
      </c>
      <c r="HH39" s="1">
        <f t="shared" si="773"/>
        <v>1.44144530836631E-2</v>
      </c>
      <c r="HI39" s="1">
        <f t="shared" si="774"/>
        <v>116812</v>
      </c>
      <c r="HJ39" s="1">
        <f t="shared" ref="HJ39:HJ44" si="832">+HI39*HG39</f>
        <v>31454.12882787751</v>
      </c>
      <c r="HK39" s="1">
        <f t="shared" si="775"/>
        <v>2835118.7711946284</v>
      </c>
      <c r="HL39" s="1">
        <f t="shared" ref="HL39:HL44" si="833">+HA39*HE39</f>
        <v>313.65341745711055</v>
      </c>
      <c r="HQ39">
        <f t="shared" si="35"/>
        <v>1978</v>
      </c>
      <c r="HR39">
        <f t="shared" si="36"/>
        <v>8.1</v>
      </c>
      <c r="HS39" s="1" t="str">
        <f t="shared" ref="HS39:HW39" si="834">HS5</f>
        <v>45-49</v>
      </c>
      <c r="HT39" s="1">
        <f t="shared" si="834"/>
        <v>116812</v>
      </c>
      <c r="HU39" s="1">
        <f t="shared" si="834"/>
        <v>32131</v>
      </c>
      <c r="HV39" s="1">
        <f t="shared" si="834"/>
        <v>0.27506591788514878</v>
      </c>
      <c r="HW39" s="1">
        <f t="shared" si="834"/>
        <v>1.3065436404820303E-3</v>
      </c>
      <c r="HY39" s="1" t="str">
        <f t="shared" si="777"/>
        <v>45-49</v>
      </c>
      <c r="HZ39" s="1">
        <f t="shared" si="710"/>
        <v>947</v>
      </c>
      <c r="IA39" s="1">
        <f t="shared" si="711"/>
        <v>229</v>
      </c>
      <c r="IB39" s="1">
        <f t="shared" si="778"/>
        <v>0.24181626187961985</v>
      </c>
      <c r="IC39" s="1">
        <f t="shared" si="779"/>
        <v>1.3914095979142019E-2</v>
      </c>
      <c r="ID39" s="1">
        <f t="shared" si="780"/>
        <v>116812</v>
      </c>
      <c r="IE39" s="1">
        <f t="shared" ref="IE39:IE44" si="835">+ID39*IB39</f>
        <v>28247.041182682155</v>
      </c>
      <c r="IF39" s="1">
        <f t="shared" si="781"/>
        <v>2641708.5945673981</v>
      </c>
      <c r="IG39" s="1">
        <f t="shared" ref="IG39:IG44" si="836">+HV39*HZ39</f>
        <v>260.48742423723587</v>
      </c>
      <c r="IL39">
        <f t="shared" si="39"/>
        <v>9353</v>
      </c>
      <c r="IM39">
        <f t="shared" si="40"/>
        <v>38.300000000000004</v>
      </c>
      <c r="IN39" s="1" t="str">
        <f t="shared" ref="IN39:IR39" si="837">IN5</f>
        <v>45-49</v>
      </c>
      <c r="IO39" s="1">
        <f t="shared" si="837"/>
        <v>116812</v>
      </c>
      <c r="IP39" s="1">
        <f t="shared" si="837"/>
        <v>61189</v>
      </c>
      <c r="IQ39" s="1">
        <f t="shared" si="837"/>
        <v>0.52382460706091838</v>
      </c>
      <c r="IR39" s="1">
        <f t="shared" si="837"/>
        <v>1.4612774837630585E-3</v>
      </c>
      <c r="IT39" s="1" t="str">
        <f t="shared" si="783"/>
        <v>45-49</v>
      </c>
      <c r="IU39" s="1">
        <f t="shared" si="713"/>
        <v>947</v>
      </c>
      <c r="IV39" s="1">
        <f t="shared" si="714"/>
        <v>529</v>
      </c>
      <c r="IW39" s="1">
        <f t="shared" si="784"/>
        <v>0.55860612460401271</v>
      </c>
      <c r="IX39" s="1">
        <f t="shared" si="785"/>
        <v>1.6135818805720528E-2</v>
      </c>
      <c r="IY39" s="1">
        <f t="shared" si="786"/>
        <v>116812</v>
      </c>
      <c r="IZ39" s="1">
        <f t="shared" ref="IZ39:IZ44" si="838">+IY39*IW39</f>
        <v>65251.898627243936</v>
      </c>
      <c r="JA39" s="1">
        <f t="shared" si="787"/>
        <v>3552686.914451425</v>
      </c>
      <c r="JB39" s="1">
        <f t="shared" ref="JB39:JB44" si="839">+IQ39*IU39</f>
        <v>496.06190288668972</v>
      </c>
      <c r="JG39">
        <f t="shared" si="43"/>
        <v>10</v>
      </c>
      <c r="JH39">
        <f t="shared" si="44"/>
        <v>0.1</v>
      </c>
      <c r="JI39" s="1" t="str">
        <f t="shared" ref="JI39:JM39" si="840">JI5</f>
        <v>45-49</v>
      </c>
      <c r="JJ39" s="1">
        <f t="shared" si="840"/>
        <v>116812</v>
      </c>
      <c r="JK39" s="1">
        <f t="shared" si="840"/>
        <v>422</v>
      </c>
      <c r="JL39" s="1">
        <f t="shared" si="840"/>
        <v>3.6126425367256788E-3</v>
      </c>
      <c r="JM39" s="1">
        <f t="shared" si="840"/>
        <v>1.7554273880503442E-4</v>
      </c>
      <c r="JO39" s="1" t="str">
        <f t="shared" si="789"/>
        <v>45-49</v>
      </c>
      <c r="JP39" s="1">
        <f t="shared" si="716"/>
        <v>947</v>
      </c>
      <c r="JQ39" s="1">
        <f t="shared" si="717"/>
        <v>0</v>
      </c>
      <c r="JR39" s="1">
        <f t="shared" si="790"/>
        <v>0</v>
      </c>
      <c r="JS39" s="1">
        <f t="shared" si="791"/>
        <v>0</v>
      </c>
      <c r="JT39" s="1">
        <f t="shared" si="792"/>
        <v>116812</v>
      </c>
      <c r="JU39" s="1">
        <f t="shared" ref="JU39:JU44" si="841">+JT39*JR39</f>
        <v>0</v>
      </c>
      <c r="JV39" s="1">
        <f t="shared" si="793"/>
        <v>0</v>
      </c>
      <c r="JW39" s="1">
        <f t="shared" ref="JW39:JW44" si="842">+JL39*JP39</f>
        <v>3.4211724822792178</v>
      </c>
      <c r="KB39">
        <f t="shared" si="47"/>
        <v>2108</v>
      </c>
      <c r="KC39">
        <f t="shared" si="48"/>
        <v>8.7000000000000011</v>
      </c>
      <c r="KD39" s="1" t="str">
        <f t="shared" ref="KD39:KH39" si="843">KD5</f>
        <v>45-49</v>
      </c>
      <c r="KE39" s="1">
        <f t="shared" si="843"/>
        <v>116812</v>
      </c>
      <c r="KF39" s="1">
        <f t="shared" si="843"/>
        <v>12816</v>
      </c>
      <c r="KG39" s="1">
        <f t="shared" si="843"/>
        <v>0.10971475533335616</v>
      </c>
      <c r="KH39" s="1">
        <f t="shared" si="843"/>
        <v>9.1443613078199333E-4</v>
      </c>
      <c r="KJ39" s="1" t="str">
        <f t="shared" si="795"/>
        <v>45-49</v>
      </c>
      <c r="KK39" s="1">
        <f t="shared" si="719"/>
        <v>947</v>
      </c>
      <c r="KL39" s="1">
        <f t="shared" si="720"/>
        <v>61</v>
      </c>
      <c r="KM39" s="1">
        <f t="shared" si="796"/>
        <v>6.4413938753959871E-2</v>
      </c>
      <c r="KN39" s="1">
        <f t="shared" si="797"/>
        <v>7.9773162597246549E-3</v>
      </c>
      <c r="KO39" s="1">
        <f t="shared" si="798"/>
        <v>116812</v>
      </c>
      <c r="KP39" s="1">
        <f t="shared" ref="KP39:KP44" si="844">+KO39*KM39</f>
        <v>7524.3210137275601</v>
      </c>
      <c r="KQ39" s="1">
        <f t="shared" si="799"/>
        <v>868337.4651931593</v>
      </c>
      <c r="KR39" s="1">
        <f t="shared" ref="KR39:KR44" si="845">+KG39*KK39</f>
        <v>103.89987330068828</v>
      </c>
      <c r="KW39">
        <f t="shared" si="51"/>
        <v>3530</v>
      </c>
      <c r="KX39">
        <f t="shared" si="52"/>
        <v>14.5</v>
      </c>
      <c r="KY39" s="1" t="str">
        <f t="shared" ref="KY39:LC39" si="846">KY5</f>
        <v>45-49</v>
      </c>
      <c r="KZ39" s="1">
        <f t="shared" si="846"/>
        <v>116812</v>
      </c>
      <c r="LA39" s="1">
        <f t="shared" si="846"/>
        <v>17973</v>
      </c>
      <c r="LB39" s="1">
        <f t="shared" si="846"/>
        <v>0.15386261685443275</v>
      </c>
      <c r="LC39" s="1">
        <f t="shared" si="846"/>
        <v>1.0557066783289015E-3</v>
      </c>
      <c r="LE39" s="1" t="str">
        <f t="shared" si="801"/>
        <v>45-49</v>
      </c>
      <c r="LF39" s="1">
        <f t="shared" si="722"/>
        <v>947</v>
      </c>
      <c r="LG39" s="1">
        <f t="shared" si="723"/>
        <v>109</v>
      </c>
      <c r="LH39" s="1">
        <f t="shared" si="802"/>
        <v>0.11510031678986272</v>
      </c>
      <c r="LI39" s="1">
        <f t="shared" si="803"/>
        <v>1.0370752975585148E-2</v>
      </c>
      <c r="LJ39" s="1">
        <f t="shared" si="804"/>
        <v>116812</v>
      </c>
      <c r="LK39" s="1">
        <f t="shared" ref="LK39:LK44" si="847">+LJ39*LH39</f>
        <v>13445.098204857444</v>
      </c>
      <c r="LL39" s="1">
        <f t="shared" si="805"/>
        <v>1467558.7600502078</v>
      </c>
      <c r="LM39" s="1">
        <f t="shared" ref="LM39:LM44" si="848">+LB39*LF39</f>
        <v>145.70789816114782</v>
      </c>
    </row>
    <row r="40" spans="1:329" x14ac:dyDescent="0.15">
      <c r="A40" s="51" t="s">
        <v>39</v>
      </c>
      <c r="B40" s="51" t="s">
        <v>40</v>
      </c>
      <c r="C40" s="51">
        <v>41</v>
      </c>
      <c r="D40" s="51" t="s">
        <v>42</v>
      </c>
      <c r="E40" s="52">
        <v>25686</v>
      </c>
      <c r="F40" s="52">
        <v>4537</v>
      </c>
      <c r="G40" s="51">
        <v>17.7</v>
      </c>
      <c r="H40" s="52">
        <v>3085</v>
      </c>
      <c r="I40" s="51">
        <v>12.100000000000001</v>
      </c>
      <c r="J40" s="52">
        <v>2278</v>
      </c>
      <c r="K40" s="51">
        <v>8.9</v>
      </c>
      <c r="L40" s="52">
        <v>1501</v>
      </c>
      <c r="M40" s="51">
        <v>5.9</v>
      </c>
      <c r="N40" s="52">
        <v>445</v>
      </c>
      <c r="O40" s="51">
        <v>1.8</v>
      </c>
      <c r="P40" s="52">
        <v>1463</v>
      </c>
      <c r="Q40" s="51">
        <v>5.7</v>
      </c>
      <c r="R40" s="52">
        <v>5150</v>
      </c>
      <c r="S40" s="51">
        <v>20.100000000000001</v>
      </c>
      <c r="T40" s="52">
        <v>138</v>
      </c>
      <c r="U40" s="51">
        <v>0.60000000000000009</v>
      </c>
      <c r="V40" s="52">
        <v>2470</v>
      </c>
      <c r="W40" s="51">
        <v>9.7000000000000011</v>
      </c>
      <c r="X40" s="52">
        <v>1848</v>
      </c>
      <c r="Y40" s="51">
        <v>7.2</v>
      </c>
      <c r="Z40" s="52">
        <v>8883</v>
      </c>
      <c r="AA40" s="51">
        <v>34.6</v>
      </c>
      <c r="AB40" s="52">
        <v>17</v>
      </c>
      <c r="AC40" s="51">
        <v>0.1</v>
      </c>
      <c r="AD40" s="52">
        <v>2533</v>
      </c>
      <c r="AE40" s="51">
        <v>9.9</v>
      </c>
      <c r="AF40" s="52">
        <v>3375</v>
      </c>
      <c r="AG40" s="51">
        <v>13.200000000000001</v>
      </c>
      <c r="AI40" s="43"/>
      <c r="AJ40">
        <f t="shared" si="0"/>
        <v>4537</v>
      </c>
      <c r="AK40">
        <f t="shared" si="1"/>
        <v>17.7</v>
      </c>
      <c r="AL40" s="1" t="str">
        <f t="shared" ref="AL40:AP40" si="849">AL6</f>
        <v>50-54</v>
      </c>
      <c r="AM40" s="1">
        <f t="shared" si="849"/>
        <v>134128</v>
      </c>
      <c r="AN40" s="1">
        <f t="shared" si="849"/>
        <v>52507</v>
      </c>
      <c r="AO40" s="1">
        <f t="shared" si="849"/>
        <v>0.39146934271740425</v>
      </c>
      <c r="AP40" s="1">
        <f t="shared" si="849"/>
        <v>1.3326938242378681E-3</v>
      </c>
      <c r="AR40" s="1" t="str">
        <f t="shared" ref="AR40:AV40" si="850">+AL23</f>
        <v>50-54</v>
      </c>
      <c r="AS40" s="1">
        <f t="shared" si="850"/>
        <v>1082</v>
      </c>
      <c r="AT40" s="1">
        <f t="shared" si="850"/>
        <v>403</v>
      </c>
      <c r="AU40" s="1">
        <f t="shared" si="850"/>
        <v>0.37245841035120147</v>
      </c>
      <c r="AV40" s="1">
        <f t="shared" si="850"/>
        <v>1.4697603225768595E-2</v>
      </c>
      <c r="AW40" s="1">
        <f t="shared" si="726"/>
        <v>134128</v>
      </c>
      <c r="AX40" s="1">
        <f t="shared" si="808"/>
        <v>49957.101663585949</v>
      </c>
      <c r="AY40" s="1">
        <f t="shared" si="727"/>
        <v>3886260.7442768901</v>
      </c>
      <c r="AZ40" s="1">
        <f t="shared" si="809"/>
        <v>423.56982882023141</v>
      </c>
      <c r="BE40">
        <f t="shared" si="3"/>
        <v>3085</v>
      </c>
      <c r="BF40">
        <f t="shared" si="4"/>
        <v>12.100000000000001</v>
      </c>
      <c r="BG40" s="1" t="str">
        <f t="shared" ref="BG40:BK40" si="851">BG6</f>
        <v>50-54</v>
      </c>
      <c r="BH40" s="1">
        <f t="shared" si="851"/>
        <v>134128</v>
      </c>
      <c r="BI40" s="1">
        <f t="shared" si="851"/>
        <v>71691</v>
      </c>
      <c r="BJ40" s="1">
        <f t="shared" si="851"/>
        <v>0.53449689848502924</v>
      </c>
      <c r="BK40" s="1">
        <f t="shared" si="851"/>
        <v>1.3619907554046459E-3</v>
      </c>
      <c r="BM40" s="1" t="str">
        <f t="shared" si="729"/>
        <v>50-54</v>
      </c>
      <c r="BN40" s="1">
        <f t="shared" si="686"/>
        <v>1082</v>
      </c>
      <c r="BO40" s="1">
        <f t="shared" si="687"/>
        <v>484</v>
      </c>
      <c r="BP40" s="1">
        <f t="shared" si="730"/>
        <v>0.44731977818853974</v>
      </c>
      <c r="BQ40" s="1">
        <f t="shared" si="731"/>
        <v>1.5115843319222702E-2</v>
      </c>
      <c r="BR40" s="1">
        <f t="shared" si="732"/>
        <v>134128</v>
      </c>
      <c r="BS40" s="1">
        <f t="shared" si="811"/>
        <v>59998.107208872461</v>
      </c>
      <c r="BT40" s="1">
        <f t="shared" si="733"/>
        <v>4110585.2634605286</v>
      </c>
      <c r="BU40" s="1">
        <f t="shared" si="812"/>
        <v>578.32564416080163</v>
      </c>
      <c r="BZ40">
        <f t="shared" si="7"/>
        <v>2278</v>
      </c>
      <c r="CA40">
        <f t="shared" si="8"/>
        <v>8.9</v>
      </c>
      <c r="CB40" s="1" t="str">
        <f t="shared" ref="CB40:CF40" si="852">CB6</f>
        <v>50-54</v>
      </c>
      <c r="CC40" s="1">
        <f t="shared" si="852"/>
        <v>134128</v>
      </c>
      <c r="CD40" s="1">
        <f t="shared" si="852"/>
        <v>51564</v>
      </c>
      <c r="CE40" s="1">
        <f t="shared" si="852"/>
        <v>0.38443874507932718</v>
      </c>
      <c r="CF40" s="1">
        <f t="shared" si="852"/>
        <v>1.3282795587731587E-3</v>
      </c>
      <c r="CH40" s="1" t="str">
        <f t="shared" si="735"/>
        <v>50-54</v>
      </c>
      <c r="CI40" s="1">
        <f t="shared" si="689"/>
        <v>1082</v>
      </c>
      <c r="CJ40" s="1">
        <f t="shared" si="690"/>
        <v>325</v>
      </c>
      <c r="CK40" s="1">
        <f t="shared" si="736"/>
        <v>0.30036968576709799</v>
      </c>
      <c r="CL40" s="1">
        <f t="shared" si="737"/>
        <v>1.3936339870378164E-2</v>
      </c>
      <c r="CM40" s="1">
        <f t="shared" si="738"/>
        <v>134128</v>
      </c>
      <c r="CN40" s="1">
        <f t="shared" si="814"/>
        <v>40287.985212569321</v>
      </c>
      <c r="CO40" s="1">
        <f t="shared" si="739"/>
        <v>3494108.2514817873</v>
      </c>
      <c r="CP40" s="1">
        <f t="shared" si="815"/>
        <v>415.96272217583203</v>
      </c>
      <c r="CU40">
        <f t="shared" si="11"/>
        <v>1501</v>
      </c>
      <c r="CV40">
        <f t="shared" si="12"/>
        <v>5.9</v>
      </c>
      <c r="CW40" s="1" t="str">
        <f t="shared" ref="CW40:DA40" si="853">CW6</f>
        <v>50-54</v>
      </c>
      <c r="CX40" s="1">
        <f t="shared" si="853"/>
        <v>134128</v>
      </c>
      <c r="CY40" s="1">
        <f t="shared" si="853"/>
        <v>47136</v>
      </c>
      <c r="CZ40" s="1">
        <f t="shared" si="853"/>
        <v>0.35142550399618278</v>
      </c>
      <c r="DA40" s="1">
        <f t="shared" si="853"/>
        <v>1.3035774739976263E-3</v>
      </c>
      <c r="DC40" s="1" t="str">
        <f t="shared" si="741"/>
        <v>50-54</v>
      </c>
      <c r="DD40" s="1">
        <f t="shared" si="692"/>
        <v>1082</v>
      </c>
      <c r="DE40" s="1">
        <f t="shared" si="693"/>
        <v>306</v>
      </c>
      <c r="DF40" s="1">
        <f t="shared" si="742"/>
        <v>0.28280961182994457</v>
      </c>
      <c r="DG40" s="1">
        <f t="shared" si="743"/>
        <v>1.3691489027823852E-2</v>
      </c>
      <c r="DH40" s="1">
        <f t="shared" si="744"/>
        <v>134128</v>
      </c>
      <c r="DI40" s="1">
        <f t="shared" si="817"/>
        <v>37932.687615526804</v>
      </c>
      <c r="DJ40" s="1">
        <f t="shared" si="745"/>
        <v>3372409.1818468012</v>
      </c>
      <c r="DK40" s="1">
        <f t="shared" si="818"/>
        <v>380.24239532386974</v>
      </c>
      <c r="DP40">
        <f t="shared" si="15"/>
        <v>445</v>
      </c>
      <c r="DQ40">
        <f t="shared" si="16"/>
        <v>1.8</v>
      </c>
      <c r="DR40" s="1" t="str">
        <f t="shared" ref="DR40:DV40" si="854">DR6</f>
        <v>50-54</v>
      </c>
      <c r="DS40" s="1">
        <f t="shared" si="854"/>
        <v>134128</v>
      </c>
      <c r="DT40" s="1">
        <f t="shared" si="854"/>
        <v>12280</v>
      </c>
      <c r="DU40" s="1">
        <f t="shared" si="854"/>
        <v>9.1554336156507224E-2</v>
      </c>
      <c r="DV40" s="1">
        <f t="shared" si="854"/>
        <v>7.8746128780297843E-4</v>
      </c>
      <c r="DX40" s="1" t="str">
        <f t="shared" si="747"/>
        <v>50-54</v>
      </c>
      <c r="DY40" s="1">
        <f t="shared" si="695"/>
        <v>1082</v>
      </c>
      <c r="DZ40" s="1">
        <f t="shared" si="696"/>
        <v>94</v>
      </c>
      <c r="EA40" s="1">
        <f t="shared" si="748"/>
        <v>8.6876155268022184E-2</v>
      </c>
      <c r="EB40" s="1">
        <f t="shared" si="749"/>
        <v>8.5625182064039303E-3</v>
      </c>
      <c r="EC40" s="1">
        <f t="shared" si="750"/>
        <v>134128</v>
      </c>
      <c r="ED40" s="1">
        <f t="shared" si="820"/>
        <v>11652.52495378928</v>
      </c>
      <c r="EE40" s="1">
        <f t="shared" si="751"/>
        <v>1318991.2469530189</v>
      </c>
      <c r="EF40" s="1">
        <f t="shared" si="821"/>
        <v>99.061791721340811</v>
      </c>
      <c r="EK40">
        <f t="shared" si="19"/>
        <v>1463</v>
      </c>
      <c r="EL40">
        <f t="shared" si="20"/>
        <v>5.7</v>
      </c>
      <c r="EM40" s="1" t="str">
        <f t="shared" ref="EM40:EQ40" si="855">EM6</f>
        <v>50-54</v>
      </c>
      <c r="EN40" s="1">
        <f t="shared" si="855"/>
        <v>134128</v>
      </c>
      <c r="EO40" s="1">
        <f t="shared" si="855"/>
        <v>30673</v>
      </c>
      <c r="EP40" s="1">
        <f t="shared" si="855"/>
        <v>0.22868454014076106</v>
      </c>
      <c r="EQ40" s="1">
        <f t="shared" si="855"/>
        <v>1.1467657052238328E-3</v>
      </c>
      <c r="ES40" s="1" t="str">
        <f t="shared" si="753"/>
        <v>50-54</v>
      </c>
      <c r="ET40" s="1">
        <f t="shared" si="698"/>
        <v>1082</v>
      </c>
      <c r="EU40" s="1">
        <f t="shared" si="699"/>
        <v>129</v>
      </c>
      <c r="EV40" s="1">
        <f t="shared" si="754"/>
        <v>0.11922365988909427</v>
      </c>
      <c r="EW40" s="1">
        <f t="shared" si="755"/>
        <v>9.8514558262345793E-3</v>
      </c>
      <c r="EX40" s="1">
        <f t="shared" si="756"/>
        <v>134128</v>
      </c>
      <c r="EY40" s="1">
        <f t="shared" si="823"/>
        <v>15991.231053604435</v>
      </c>
      <c r="EZ40" s="1">
        <f t="shared" si="757"/>
        <v>1745981.8559594206</v>
      </c>
      <c r="FA40" s="1">
        <f t="shared" si="824"/>
        <v>247.43667243230348</v>
      </c>
      <c r="FF40">
        <f t="shared" si="23"/>
        <v>5150</v>
      </c>
      <c r="FG40">
        <f t="shared" si="24"/>
        <v>20.100000000000001</v>
      </c>
      <c r="FH40" s="1" t="str">
        <f t="shared" ref="FH40:FL40" si="856">FH6</f>
        <v>50-54</v>
      </c>
      <c r="FI40" s="1">
        <f t="shared" si="856"/>
        <v>134128</v>
      </c>
      <c r="FJ40" s="1">
        <f t="shared" si="856"/>
        <v>57814</v>
      </c>
      <c r="FK40" s="1">
        <f t="shared" si="856"/>
        <v>0.43103602528927593</v>
      </c>
      <c r="FL40" s="1">
        <f t="shared" si="856"/>
        <v>1.3521953704308575E-3</v>
      </c>
      <c r="FN40" s="1" t="str">
        <f t="shared" si="759"/>
        <v>50-54</v>
      </c>
      <c r="FO40" s="1">
        <f t="shared" si="701"/>
        <v>1082</v>
      </c>
      <c r="FP40" s="1">
        <f t="shared" si="702"/>
        <v>403</v>
      </c>
      <c r="FQ40" s="1">
        <f t="shared" si="760"/>
        <v>0.37245841035120147</v>
      </c>
      <c r="FR40" s="1">
        <f t="shared" si="761"/>
        <v>1.4697603225768595E-2</v>
      </c>
      <c r="FS40" s="1">
        <f t="shared" si="762"/>
        <v>134128</v>
      </c>
      <c r="FT40" s="1">
        <f t="shared" si="826"/>
        <v>49957.101663585949</v>
      </c>
      <c r="FU40" s="1">
        <f t="shared" si="763"/>
        <v>3886260.7442768901</v>
      </c>
      <c r="FV40" s="1">
        <f t="shared" si="827"/>
        <v>466.38097936299653</v>
      </c>
      <c r="GA40">
        <f t="shared" si="27"/>
        <v>138</v>
      </c>
      <c r="GB40">
        <f t="shared" si="28"/>
        <v>0.60000000000000009</v>
      </c>
      <c r="GC40" s="1" t="str">
        <f t="shared" ref="GC40:GG40" si="857">GC6</f>
        <v>50-54</v>
      </c>
      <c r="GD40" s="1">
        <f t="shared" si="857"/>
        <v>134128</v>
      </c>
      <c r="GE40" s="1">
        <f t="shared" si="857"/>
        <v>20674</v>
      </c>
      <c r="GF40" s="1">
        <f t="shared" si="857"/>
        <v>0.15413634736967674</v>
      </c>
      <c r="GG40" s="1">
        <f t="shared" si="857"/>
        <v>9.8592297897002828E-4</v>
      </c>
      <c r="GI40" s="1" t="str">
        <f t="shared" si="765"/>
        <v>50-54</v>
      </c>
      <c r="GJ40" s="1">
        <f t="shared" si="704"/>
        <v>1082</v>
      </c>
      <c r="GK40" s="1">
        <f t="shared" si="705"/>
        <v>64</v>
      </c>
      <c r="GL40" s="1">
        <f t="shared" si="766"/>
        <v>5.9149722735674676E-2</v>
      </c>
      <c r="GM40" s="1">
        <f t="shared" si="767"/>
        <v>7.1717143762310993E-3</v>
      </c>
      <c r="GN40" s="1">
        <f t="shared" si="768"/>
        <v>134128</v>
      </c>
      <c r="GO40" s="1">
        <f t="shared" si="829"/>
        <v>7933.634011090573</v>
      </c>
      <c r="GP40" s="1">
        <f t="shared" si="769"/>
        <v>925304.91129170381</v>
      </c>
      <c r="GQ40" s="1">
        <f t="shared" si="830"/>
        <v>166.77552785399024</v>
      </c>
      <c r="GV40">
        <f t="shared" si="31"/>
        <v>2470</v>
      </c>
      <c r="GW40">
        <f t="shared" si="32"/>
        <v>9.7000000000000011</v>
      </c>
      <c r="GX40" s="1" t="str">
        <f t="shared" ref="GX40:HB40" si="858">GX6</f>
        <v>50-54</v>
      </c>
      <c r="GY40" s="1">
        <f t="shared" si="858"/>
        <v>134128</v>
      </c>
      <c r="GZ40" s="1">
        <f t="shared" si="858"/>
        <v>53528</v>
      </c>
      <c r="HA40" s="1">
        <f t="shared" si="858"/>
        <v>0.39908147441250147</v>
      </c>
      <c r="HB40" s="1">
        <f t="shared" si="858"/>
        <v>1.3371460819477838E-3</v>
      </c>
      <c r="HD40" s="1" t="str">
        <f t="shared" si="771"/>
        <v>50-54</v>
      </c>
      <c r="HE40" s="1">
        <f t="shared" si="707"/>
        <v>1082</v>
      </c>
      <c r="HF40" s="1">
        <f t="shared" si="708"/>
        <v>345</v>
      </c>
      <c r="HG40" s="1">
        <f t="shared" si="772"/>
        <v>0.31885397412199629</v>
      </c>
      <c r="HH40" s="1">
        <f t="shared" si="773"/>
        <v>1.4167799439244337E-2</v>
      </c>
      <c r="HI40" s="1">
        <f t="shared" si="774"/>
        <v>134128</v>
      </c>
      <c r="HJ40" s="1">
        <f t="shared" si="832"/>
        <v>42767.245841035117</v>
      </c>
      <c r="HK40" s="1">
        <f t="shared" si="775"/>
        <v>3611134.781274328</v>
      </c>
      <c r="HL40" s="1">
        <f t="shared" si="833"/>
        <v>431.80615531432659</v>
      </c>
      <c r="HQ40">
        <f t="shared" si="35"/>
        <v>1848</v>
      </c>
      <c r="HR40">
        <f t="shared" si="36"/>
        <v>7.2</v>
      </c>
      <c r="HS40" s="1" t="str">
        <f t="shared" ref="HS40:HW40" si="859">HS6</f>
        <v>50-54</v>
      </c>
      <c r="HT40" s="1">
        <f t="shared" si="859"/>
        <v>134128</v>
      </c>
      <c r="HU40" s="1">
        <f t="shared" si="859"/>
        <v>43156</v>
      </c>
      <c r="HV40" s="1">
        <f t="shared" si="859"/>
        <v>0.32175235595848739</v>
      </c>
      <c r="HW40" s="1">
        <f t="shared" si="859"/>
        <v>1.2755435480017907E-3</v>
      </c>
      <c r="HY40" s="1" t="str">
        <f t="shared" si="777"/>
        <v>50-54</v>
      </c>
      <c r="HZ40" s="1">
        <f t="shared" si="710"/>
        <v>1082</v>
      </c>
      <c r="IA40" s="1">
        <f t="shared" si="711"/>
        <v>312</v>
      </c>
      <c r="IB40" s="1">
        <f t="shared" si="778"/>
        <v>0.28835489833641403</v>
      </c>
      <c r="IC40" s="1">
        <f t="shared" si="779"/>
        <v>1.3771516552407884E-2</v>
      </c>
      <c r="ID40" s="1">
        <f t="shared" si="780"/>
        <v>134128</v>
      </c>
      <c r="IE40" s="1">
        <f t="shared" si="835"/>
        <v>38676.465804066538</v>
      </c>
      <c r="IF40" s="1">
        <f t="shared" si="781"/>
        <v>3411948.2423980669</v>
      </c>
      <c r="IG40" s="1">
        <f t="shared" si="836"/>
        <v>348.13604914708338</v>
      </c>
      <c r="IL40">
        <f t="shared" si="39"/>
        <v>8883</v>
      </c>
      <c r="IM40">
        <f t="shared" si="40"/>
        <v>34.6</v>
      </c>
      <c r="IN40" s="1" t="str">
        <f t="shared" ref="IN40:IR40" si="860">IN6</f>
        <v>50-54</v>
      </c>
      <c r="IO40" s="1">
        <f t="shared" si="860"/>
        <v>134128</v>
      </c>
      <c r="IP40" s="1">
        <f t="shared" si="860"/>
        <v>71750</v>
      </c>
      <c r="IQ40" s="1">
        <f t="shared" si="860"/>
        <v>0.53493677681021112</v>
      </c>
      <c r="IR40" s="1">
        <f t="shared" si="860"/>
        <v>1.361907158068037E-3</v>
      </c>
      <c r="IT40" s="1" t="str">
        <f t="shared" si="783"/>
        <v>50-54</v>
      </c>
      <c r="IU40" s="1">
        <f t="shared" si="713"/>
        <v>1082</v>
      </c>
      <c r="IV40" s="1">
        <f t="shared" si="714"/>
        <v>574</v>
      </c>
      <c r="IW40" s="1">
        <f t="shared" si="784"/>
        <v>0.53049907578558231</v>
      </c>
      <c r="IX40" s="1">
        <f t="shared" si="785"/>
        <v>1.5172142435326734E-2</v>
      </c>
      <c r="IY40" s="1">
        <f t="shared" si="786"/>
        <v>134128</v>
      </c>
      <c r="IZ40" s="1">
        <f t="shared" si="838"/>
        <v>71154.780036968587</v>
      </c>
      <c r="JA40" s="1">
        <f t="shared" si="787"/>
        <v>4141262.120784787</v>
      </c>
      <c r="JB40" s="1">
        <f t="shared" si="839"/>
        <v>578.80159250864847</v>
      </c>
      <c r="JG40">
        <f t="shared" si="43"/>
        <v>17</v>
      </c>
      <c r="JH40">
        <f t="shared" si="44"/>
        <v>0.1</v>
      </c>
      <c r="JI40" s="1" t="str">
        <f t="shared" ref="JI40:JM40" si="861">JI6</f>
        <v>50-54</v>
      </c>
      <c r="JJ40" s="1">
        <f t="shared" si="861"/>
        <v>134128</v>
      </c>
      <c r="JK40" s="1">
        <f t="shared" si="861"/>
        <v>656</v>
      </c>
      <c r="JL40" s="1">
        <f t="shared" si="861"/>
        <v>4.8908505308362165E-3</v>
      </c>
      <c r="JM40" s="1">
        <f t="shared" si="861"/>
        <v>1.9048809146502815E-4</v>
      </c>
      <c r="JO40" s="1" t="str">
        <f t="shared" si="789"/>
        <v>50-54</v>
      </c>
      <c r="JP40" s="1">
        <f t="shared" si="716"/>
        <v>1082</v>
      </c>
      <c r="JQ40" s="1">
        <f t="shared" si="717"/>
        <v>4</v>
      </c>
      <c r="JR40" s="1">
        <f t="shared" si="790"/>
        <v>3.6968576709796672E-3</v>
      </c>
      <c r="JS40" s="1">
        <f t="shared" si="791"/>
        <v>1.8450089827261771E-3</v>
      </c>
      <c r="JT40" s="1">
        <f t="shared" si="792"/>
        <v>134128</v>
      </c>
      <c r="JU40" s="1">
        <f t="shared" si="841"/>
        <v>495.85212569316081</v>
      </c>
      <c r="JV40" s="1">
        <f t="shared" si="793"/>
        <v>61240.096658426846</v>
      </c>
      <c r="JW40" s="1">
        <f t="shared" si="842"/>
        <v>5.291900274364786</v>
      </c>
      <c r="KB40">
        <f t="shared" si="47"/>
        <v>2533</v>
      </c>
      <c r="KC40">
        <f t="shared" si="48"/>
        <v>9.9</v>
      </c>
      <c r="KD40" s="1" t="str">
        <f t="shared" ref="KD40:KH40" si="862">KD6</f>
        <v>50-54</v>
      </c>
      <c r="KE40" s="1">
        <f t="shared" si="862"/>
        <v>134128</v>
      </c>
      <c r="KF40" s="1">
        <f t="shared" si="862"/>
        <v>17840</v>
      </c>
      <c r="KG40" s="1">
        <f t="shared" si="862"/>
        <v>0.13300727663127759</v>
      </c>
      <c r="KH40" s="1">
        <f t="shared" si="862"/>
        <v>9.2722621654933311E-4</v>
      </c>
      <c r="KJ40" s="1" t="str">
        <f t="shared" si="795"/>
        <v>50-54</v>
      </c>
      <c r="KK40" s="1">
        <f t="shared" si="719"/>
        <v>1082</v>
      </c>
      <c r="KL40" s="1">
        <f t="shared" si="720"/>
        <v>82</v>
      </c>
      <c r="KM40" s="1">
        <f t="shared" si="796"/>
        <v>7.5785582255083181E-2</v>
      </c>
      <c r="KN40" s="1">
        <f t="shared" si="797"/>
        <v>8.0457407577767797E-3</v>
      </c>
      <c r="KO40" s="1">
        <f t="shared" si="798"/>
        <v>134128</v>
      </c>
      <c r="KP40" s="1">
        <f t="shared" si="844"/>
        <v>10164.968576709796</v>
      </c>
      <c r="KQ40" s="1">
        <f t="shared" si="799"/>
        <v>1164584.398420919</v>
      </c>
      <c r="KR40" s="1">
        <f t="shared" si="845"/>
        <v>143.91387331504237</v>
      </c>
      <c r="KW40">
        <f t="shared" si="51"/>
        <v>3375</v>
      </c>
      <c r="KX40">
        <f t="shared" si="52"/>
        <v>13.200000000000001</v>
      </c>
      <c r="KY40" s="1" t="str">
        <f t="shared" ref="KY40:LC40" si="863">KY6</f>
        <v>50-54</v>
      </c>
      <c r="KZ40" s="1">
        <f t="shared" si="863"/>
        <v>134128</v>
      </c>
      <c r="LA40" s="1">
        <f t="shared" si="863"/>
        <v>20310</v>
      </c>
      <c r="LB40" s="1">
        <f t="shared" si="863"/>
        <v>0.15142252177024931</v>
      </c>
      <c r="LC40" s="1">
        <f t="shared" si="863"/>
        <v>9.787713837964636E-4</v>
      </c>
      <c r="LE40" s="1" t="str">
        <f t="shared" si="801"/>
        <v>50-54</v>
      </c>
      <c r="LF40" s="1">
        <f t="shared" si="722"/>
        <v>1082</v>
      </c>
      <c r="LG40" s="1">
        <f t="shared" si="723"/>
        <v>148</v>
      </c>
      <c r="LH40" s="1">
        <f t="shared" si="802"/>
        <v>0.1367837338262477</v>
      </c>
      <c r="LI40" s="1">
        <f t="shared" si="803"/>
        <v>1.0446321907379858E-2</v>
      </c>
      <c r="LJ40" s="1">
        <f t="shared" si="804"/>
        <v>134128</v>
      </c>
      <c r="LK40" s="1">
        <f t="shared" si="847"/>
        <v>18346.528650646953</v>
      </c>
      <c r="LL40" s="1">
        <f t="shared" si="805"/>
        <v>1963205.2507624442</v>
      </c>
      <c r="LM40" s="1">
        <f t="shared" si="848"/>
        <v>163.83916855540977</v>
      </c>
    </row>
    <row r="41" spans="1:329" x14ac:dyDescent="0.15">
      <c r="A41" s="51" t="s">
        <v>39</v>
      </c>
      <c r="B41" s="51" t="s">
        <v>40</v>
      </c>
      <c r="C41" s="51">
        <v>42</v>
      </c>
      <c r="D41" s="51" t="s">
        <v>42</v>
      </c>
      <c r="E41" s="52">
        <v>23993</v>
      </c>
      <c r="F41" s="52">
        <v>3906</v>
      </c>
      <c r="G41" s="51">
        <v>16.3</v>
      </c>
      <c r="H41" s="52">
        <v>2188</v>
      </c>
      <c r="I41" s="51">
        <v>9.2000000000000011</v>
      </c>
      <c r="J41" s="52">
        <v>1684</v>
      </c>
      <c r="K41" s="51">
        <v>7.1000000000000005</v>
      </c>
      <c r="L41" s="52">
        <v>1221</v>
      </c>
      <c r="M41" s="51">
        <v>5.1000000000000005</v>
      </c>
      <c r="N41" s="52">
        <v>434</v>
      </c>
      <c r="O41" s="51">
        <v>1.9000000000000001</v>
      </c>
      <c r="P41" s="52">
        <v>1008</v>
      </c>
      <c r="Q41" s="51">
        <v>4.3</v>
      </c>
      <c r="R41" s="52">
        <v>4805</v>
      </c>
      <c r="S41" s="51">
        <v>20.100000000000001</v>
      </c>
      <c r="T41" s="52">
        <v>154</v>
      </c>
      <c r="U41" s="51">
        <v>0.70000000000000007</v>
      </c>
      <c r="V41" s="52">
        <v>2841</v>
      </c>
      <c r="W41" s="51">
        <v>11.9</v>
      </c>
      <c r="X41" s="52">
        <v>1996</v>
      </c>
      <c r="Y41" s="51">
        <v>8.4</v>
      </c>
      <c r="Z41" s="52">
        <v>7514</v>
      </c>
      <c r="AA41" s="51">
        <v>31.400000000000002</v>
      </c>
      <c r="AB41" s="52">
        <v>11</v>
      </c>
      <c r="AC41" s="51">
        <v>0.1</v>
      </c>
      <c r="AD41" s="52">
        <v>1918</v>
      </c>
      <c r="AE41" s="51">
        <v>8</v>
      </c>
      <c r="AF41" s="52">
        <v>2747</v>
      </c>
      <c r="AG41" s="51">
        <v>11.5</v>
      </c>
      <c r="AI41" s="43"/>
      <c r="AJ41">
        <f t="shared" si="0"/>
        <v>3906</v>
      </c>
      <c r="AK41">
        <f t="shared" si="1"/>
        <v>16.3</v>
      </c>
      <c r="AL41" s="1" t="str">
        <f t="shared" ref="AL41:AP41" si="864">AL7</f>
        <v>55-59</v>
      </c>
      <c r="AM41" s="1">
        <f t="shared" si="864"/>
        <v>167490</v>
      </c>
      <c r="AN41" s="1">
        <f t="shared" si="864"/>
        <v>59869</v>
      </c>
      <c r="AO41" s="1">
        <f t="shared" si="864"/>
        <v>0.35744820586303661</v>
      </c>
      <c r="AP41" s="1">
        <f t="shared" si="864"/>
        <v>1.171025061830254E-3</v>
      </c>
      <c r="AR41" s="1" t="str">
        <f t="shared" ref="AR41:AV41" si="865">+AL24</f>
        <v>55-59</v>
      </c>
      <c r="AS41" s="1">
        <f t="shared" si="865"/>
        <v>1735</v>
      </c>
      <c r="AT41" s="1">
        <f t="shared" si="865"/>
        <v>480</v>
      </c>
      <c r="AU41" s="1">
        <f t="shared" si="865"/>
        <v>0.27665706051873201</v>
      </c>
      <c r="AV41" s="1">
        <f t="shared" si="865"/>
        <v>1.073972751960273E-2</v>
      </c>
      <c r="AW41" s="1">
        <f t="shared" si="726"/>
        <v>167490</v>
      </c>
      <c r="AX41" s="1">
        <f t="shared" si="808"/>
        <v>46337.291066282422</v>
      </c>
      <c r="AY41" s="1">
        <f t="shared" si="727"/>
        <v>3235670.5114295487</v>
      </c>
      <c r="AZ41" s="1">
        <f t="shared" si="809"/>
        <v>620.17263717236847</v>
      </c>
      <c r="BE41">
        <f t="shared" si="3"/>
        <v>2188</v>
      </c>
      <c r="BF41">
        <f t="shared" si="4"/>
        <v>9.2000000000000011</v>
      </c>
      <c r="BG41" s="1" t="str">
        <f t="shared" ref="BG41:BK41" si="866">BG7</f>
        <v>55-59</v>
      </c>
      <c r="BH41" s="1">
        <f t="shared" si="866"/>
        <v>167490</v>
      </c>
      <c r="BI41" s="1">
        <f t="shared" si="866"/>
        <v>82081</v>
      </c>
      <c r="BJ41" s="1">
        <f t="shared" si="866"/>
        <v>0.49006507851214998</v>
      </c>
      <c r="BK41" s="1">
        <f t="shared" si="866"/>
        <v>1.2214897136833566E-3</v>
      </c>
      <c r="BM41" s="1" t="str">
        <f t="shared" si="729"/>
        <v>55-59</v>
      </c>
      <c r="BN41" s="1">
        <f t="shared" si="686"/>
        <v>1735</v>
      </c>
      <c r="BO41" s="1">
        <f t="shared" si="687"/>
        <v>813</v>
      </c>
      <c r="BP41" s="1">
        <f t="shared" si="730"/>
        <v>0.46858789625360231</v>
      </c>
      <c r="BQ41" s="1">
        <f t="shared" si="731"/>
        <v>1.1980129555722172E-2</v>
      </c>
      <c r="BR41" s="1">
        <f t="shared" si="732"/>
        <v>167490</v>
      </c>
      <c r="BS41" s="1">
        <f t="shared" si="811"/>
        <v>78483.786743515855</v>
      </c>
      <c r="BT41" s="1">
        <f t="shared" si="733"/>
        <v>4026250.524535906</v>
      </c>
      <c r="BU41" s="1">
        <f t="shared" si="812"/>
        <v>850.26291121858026</v>
      </c>
      <c r="BZ41">
        <f t="shared" si="7"/>
        <v>1684</v>
      </c>
      <c r="CA41">
        <f t="shared" si="8"/>
        <v>7.1000000000000005</v>
      </c>
      <c r="CB41" s="1" t="str">
        <f t="shared" ref="CB41:CF41" si="867">CB7</f>
        <v>55-59</v>
      </c>
      <c r="CC41" s="1">
        <f t="shared" si="867"/>
        <v>167490</v>
      </c>
      <c r="CD41" s="1">
        <f t="shared" si="867"/>
        <v>59608</v>
      </c>
      <c r="CE41" s="1">
        <f t="shared" si="867"/>
        <v>0.35588990387485819</v>
      </c>
      <c r="CF41" s="1">
        <f t="shared" si="867"/>
        <v>1.1698857362782207E-3</v>
      </c>
      <c r="CH41" s="1" t="str">
        <f t="shared" si="735"/>
        <v>55-59</v>
      </c>
      <c r="CI41" s="1">
        <f t="shared" si="689"/>
        <v>1735</v>
      </c>
      <c r="CJ41" s="1">
        <f t="shared" si="690"/>
        <v>600</v>
      </c>
      <c r="CK41" s="1">
        <f t="shared" si="736"/>
        <v>0.345821325648415</v>
      </c>
      <c r="CL41" s="1">
        <f t="shared" si="737"/>
        <v>1.1418901777119258E-2</v>
      </c>
      <c r="CM41" s="1">
        <f t="shared" si="738"/>
        <v>167490</v>
      </c>
      <c r="CN41" s="1">
        <f t="shared" si="814"/>
        <v>57921.613832853029</v>
      </c>
      <c r="CO41" s="1">
        <f t="shared" si="739"/>
        <v>3657854.612024439</v>
      </c>
      <c r="CP41" s="1">
        <f t="shared" si="815"/>
        <v>617.46898322287893</v>
      </c>
      <c r="CU41">
        <f t="shared" si="11"/>
        <v>1221</v>
      </c>
      <c r="CV41">
        <f t="shared" si="12"/>
        <v>5.1000000000000005</v>
      </c>
      <c r="CW41" s="1" t="str">
        <f t="shared" ref="CW41:DA41" si="868">CW7</f>
        <v>55-59</v>
      </c>
      <c r="CX41" s="1">
        <f t="shared" si="868"/>
        <v>167490</v>
      </c>
      <c r="CY41" s="1">
        <f t="shared" si="868"/>
        <v>46754</v>
      </c>
      <c r="CZ41" s="1">
        <f t="shared" si="868"/>
        <v>0.27914502358349752</v>
      </c>
      <c r="DA41" s="1">
        <f t="shared" si="868"/>
        <v>1.0960855545306281E-3</v>
      </c>
      <c r="DC41" s="1" t="str">
        <f t="shared" si="741"/>
        <v>55-59</v>
      </c>
      <c r="DD41" s="1">
        <f t="shared" si="692"/>
        <v>1735</v>
      </c>
      <c r="DE41" s="1">
        <f t="shared" si="693"/>
        <v>427</v>
      </c>
      <c r="DF41" s="1">
        <f t="shared" si="742"/>
        <v>0.24610951008645532</v>
      </c>
      <c r="DG41" s="1">
        <f t="shared" si="743"/>
        <v>1.0341144121771022E-2</v>
      </c>
      <c r="DH41" s="1">
        <f t="shared" si="744"/>
        <v>167490</v>
      </c>
      <c r="DI41" s="1">
        <f t="shared" si="817"/>
        <v>41220.881844380405</v>
      </c>
      <c r="DJ41" s="1">
        <f t="shared" si="745"/>
        <v>2999956.4265630576</v>
      </c>
      <c r="DK41" s="1">
        <f t="shared" si="818"/>
        <v>484.31661591736821</v>
      </c>
      <c r="DP41">
        <f t="shared" si="15"/>
        <v>434</v>
      </c>
      <c r="DQ41">
        <f t="shared" si="16"/>
        <v>1.9000000000000001</v>
      </c>
      <c r="DR41" s="1" t="str">
        <f t="shared" ref="DR41:DV41" si="869">DR7</f>
        <v>55-59</v>
      </c>
      <c r="DS41" s="1">
        <f t="shared" si="869"/>
        <v>167490</v>
      </c>
      <c r="DT41" s="1">
        <f t="shared" si="869"/>
        <v>17698</v>
      </c>
      <c r="DU41" s="1">
        <f t="shared" si="869"/>
        <v>0.10566600991103947</v>
      </c>
      <c r="DV41" s="1">
        <f t="shared" si="869"/>
        <v>7.511437902390334E-4</v>
      </c>
      <c r="DX41" s="1" t="str">
        <f t="shared" si="747"/>
        <v>55-59</v>
      </c>
      <c r="DY41" s="1">
        <f t="shared" si="695"/>
        <v>1735</v>
      </c>
      <c r="DZ41" s="1">
        <f t="shared" si="696"/>
        <v>152</v>
      </c>
      <c r="EA41" s="1">
        <f t="shared" si="748"/>
        <v>8.7608069164265126E-2</v>
      </c>
      <c r="EB41" s="1">
        <f t="shared" si="749"/>
        <v>6.7875498578613466E-3</v>
      </c>
      <c r="EC41" s="1">
        <f t="shared" si="750"/>
        <v>167490</v>
      </c>
      <c r="ED41" s="1">
        <f t="shared" si="820"/>
        <v>14673.475504322765</v>
      </c>
      <c r="EE41" s="1">
        <f t="shared" si="751"/>
        <v>1292420.477719343</v>
      </c>
      <c r="EF41" s="1">
        <f t="shared" si="821"/>
        <v>183.33052719565347</v>
      </c>
      <c r="EK41">
        <f t="shared" si="19"/>
        <v>1008</v>
      </c>
      <c r="EL41">
        <f t="shared" si="20"/>
        <v>4.3</v>
      </c>
      <c r="EM41" s="1" t="str">
        <f t="shared" ref="EM41:EQ41" si="870">EM7</f>
        <v>55-59</v>
      </c>
      <c r="EN41" s="1">
        <f t="shared" si="870"/>
        <v>167490</v>
      </c>
      <c r="EO41" s="1">
        <f t="shared" si="870"/>
        <v>47535</v>
      </c>
      <c r="EP41" s="1">
        <f t="shared" si="870"/>
        <v>0.28380798853662903</v>
      </c>
      <c r="EQ41" s="1">
        <f t="shared" si="870"/>
        <v>1.1016220060068626E-3</v>
      </c>
      <c r="ES41" s="1" t="str">
        <f t="shared" si="753"/>
        <v>55-59</v>
      </c>
      <c r="ET41" s="1">
        <f t="shared" si="698"/>
        <v>1735</v>
      </c>
      <c r="EU41" s="1">
        <f t="shared" si="699"/>
        <v>276</v>
      </c>
      <c r="EV41" s="1">
        <f t="shared" si="754"/>
        <v>0.15907780979827088</v>
      </c>
      <c r="EW41" s="1">
        <f t="shared" si="755"/>
        <v>8.7807774145939512E-3</v>
      </c>
      <c r="EX41" s="1">
        <f t="shared" si="756"/>
        <v>167490</v>
      </c>
      <c r="EY41" s="1">
        <f t="shared" si="823"/>
        <v>26643.94236311239</v>
      </c>
      <c r="EZ41" s="1">
        <f t="shared" si="757"/>
        <v>2162936.1623912617</v>
      </c>
      <c r="FA41" s="1">
        <f t="shared" si="824"/>
        <v>492.40686011105134</v>
      </c>
      <c r="FF41">
        <f t="shared" si="23"/>
        <v>4805</v>
      </c>
      <c r="FG41">
        <f t="shared" si="24"/>
        <v>20.100000000000001</v>
      </c>
      <c r="FH41" s="1" t="str">
        <f t="shared" ref="FH41:FL41" si="871">FH7</f>
        <v>55-59</v>
      </c>
      <c r="FI41" s="1">
        <f t="shared" si="871"/>
        <v>167490</v>
      </c>
      <c r="FJ41" s="1">
        <f t="shared" si="871"/>
        <v>100503</v>
      </c>
      <c r="FK41" s="1">
        <f t="shared" si="871"/>
        <v>0.6000537345513165</v>
      </c>
      <c r="FL41" s="1">
        <f t="shared" si="871"/>
        <v>1.1970201279475848E-3</v>
      </c>
      <c r="FN41" s="1" t="str">
        <f t="shared" si="759"/>
        <v>55-59</v>
      </c>
      <c r="FO41" s="1">
        <f t="shared" si="701"/>
        <v>1735</v>
      </c>
      <c r="FP41" s="1">
        <f t="shared" si="702"/>
        <v>854</v>
      </c>
      <c r="FQ41" s="1">
        <f t="shared" si="760"/>
        <v>0.49221902017291064</v>
      </c>
      <c r="FR41" s="1">
        <f t="shared" si="761"/>
        <v>1.2002388243443785E-2</v>
      </c>
      <c r="FS41" s="1">
        <f t="shared" si="762"/>
        <v>167490</v>
      </c>
      <c r="FT41" s="1">
        <f t="shared" si="826"/>
        <v>82441.76368876081</v>
      </c>
      <c r="FU41" s="1">
        <f t="shared" si="763"/>
        <v>4041225.7061193474</v>
      </c>
      <c r="FV41" s="1">
        <f t="shared" si="827"/>
        <v>1041.0932294465342</v>
      </c>
      <c r="GA41">
        <f t="shared" si="27"/>
        <v>154</v>
      </c>
      <c r="GB41">
        <f t="shared" si="28"/>
        <v>0.70000000000000007</v>
      </c>
      <c r="GC41" s="1" t="str">
        <f t="shared" ref="GC41:GG41" si="872">GC7</f>
        <v>55-59</v>
      </c>
      <c r="GD41" s="1">
        <f t="shared" si="872"/>
        <v>167490</v>
      </c>
      <c r="GE41" s="1">
        <f t="shared" si="872"/>
        <v>24550</v>
      </c>
      <c r="GF41" s="1">
        <f t="shared" si="872"/>
        <v>0.14657591497999881</v>
      </c>
      <c r="GG41" s="1">
        <f t="shared" si="872"/>
        <v>8.642100515738278E-4</v>
      </c>
      <c r="GI41" s="1" t="str">
        <f t="shared" si="765"/>
        <v>55-59</v>
      </c>
      <c r="GJ41" s="1">
        <f t="shared" si="704"/>
        <v>1735</v>
      </c>
      <c r="GK41" s="1">
        <f t="shared" si="705"/>
        <v>108</v>
      </c>
      <c r="GL41" s="1">
        <f t="shared" si="766"/>
        <v>6.22478386167147E-2</v>
      </c>
      <c r="GM41" s="1">
        <f t="shared" si="767"/>
        <v>5.8003798546119355E-3</v>
      </c>
      <c r="GN41" s="1">
        <f t="shared" si="768"/>
        <v>167490</v>
      </c>
      <c r="GO41" s="1">
        <f t="shared" si="829"/>
        <v>10425.890489913545</v>
      </c>
      <c r="GP41" s="1">
        <f t="shared" si="769"/>
        <v>943823.17328412097</v>
      </c>
      <c r="GQ41" s="1">
        <f t="shared" si="830"/>
        <v>254.30921249029794</v>
      </c>
      <c r="GV41">
        <f t="shared" si="31"/>
        <v>2841</v>
      </c>
      <c r="GW41">
        <f t="shared" si="32"/>
        <v>11.9</v>
      </c>
      <c r="GX41" s="1" t="str">
        <f t="shared" ref="GX41:HB41" si="873">GX7</f>
        <v>55-59</v>
      </c>
      <c r="GY41" s="1">
        <f t="shared" si="873"/>
        <v>167490</v>
      </c>
      <c r="GZ41" s="1">
        <f t="shared" si="873"/>
        <v>81578</v>
      </c>
      <c r="HA41" s="1">
        <f t="shared" si="873"/>
        <v>0.48706191414412803</v>
      </c>
      <c r="HB41" s="1">
        <f t="shared" si="873"/>
        <v>1.2213218241868256E-3</v>
      </c>
      <c r="HD41" s="1" t="str">
        <f t="shared" si="771"/>
        <v>55-59</v>
      </c>
      <c r="HE41" s="1">
        <f t="shared" si="707"/>
        <v>1735</v>
      </c>
      <c r="HF41" s="1">
        <f t="shared" si="708"/>
        <v>685</v>
      </c>
      <c r="HG41" s="1">
        <f t="shared" si="772"/>
        <v>0.39481268011527376</v>
      </c>
      <c r="HH41" s="1">
        <f t="shared" si="773"/>
        <v>1.1735205972352013E-2</v>
      </c>
      <c r="HI41" s="1">
        <f t="shared" si="774"/>
        <v>167490</v>
      </c>
      <c r="HJ41" s="1">
        <f t="shared" si="832"/>
        <v>66127.175792507202</v>
      </c>
      <c r="HK41" s="1">
        <f t="shared" si="775"/>
        <v>3863306.7983826399</v>
      </c>
      <c r="HL41" s="1">
        <f t="shared" si="833"/>
        <v>845.05242104006209</v>
      </c>
      <c r="HQ41">
        <f t="shared" si="35"/>
        <v>1996</v>
      </c>
      <c r="HR41">
        <f t="shared" si="36"/>
        <v>8.4</v>
      </c>
      <c r="HS41" s="1" t="str">
        <f t="shared" ref="HS41:HW41" si="874">HS7</f>
        <v>55-59</v>
      </c>
      <c r="HT41" s="1">
        <f t="shared" si="874"/>
        <v>167490</v>
      </c>
      <c r="HU41" s="1">
        <f t="shared" si="874"/>
        <v>57933</v>
      </c>
      <c r="HV41" s="1">
        <f t="shared" si="874"/>
        <v>0.34588930682428803</v>
      </c>
      <c r="HW41" s="1">
        <f t="shared" si="874"/>
        <v>1.1622505253395963E-3</v>
      </c>
      <c r="HY41" s="1" t="str">
        <f t="shared" si="777"/>
        <v>55-59</v>
      </c>
      <c r="HZ41" s="1">
        <f t="shared" si="710"/>
        <v>1735</v>
      </c>
      <c r="IA41" s="1">
        <f t="shared" si="711"/>
        <v>413</v>
      </c>
      <c r="IB41" s="1">
        <f t="shared" si="778"/>
        <v>0.23804034582132566</v>
      </c>
      <c r="IC41" s="1">
        <f t="shared" si="779"/>
        <v>1.0224487179704797E-2</v>
      </c>
      <c r="ID41" s="1">
        <f t="shared" si="780"/>
        <v>167490</v>
      </c>
      <c r="IE41" s="1">
        <f t="shared" si="835"/>
        <v>39869.377521613838</v>
      </c>
      <c r="IF41" s="1">
        <f t="shared" si="781"/>
        <v>2932654.0502214036</v>
      </c>
      <c r="IG41" s="1">
        <f t="shared" si="836"/>
        <v>600.11794734013972</v>
      </c>
      <c r="IL41">
        <f t="shared" si="39"/>
        <v>7514</v>
      </c>
      <c r="IM41">
        <f t="shared" si="40"/>
        <v>31.400000000000002</v>
      </c>
      <c r="IN41" s="1" t="str">
        <f t="shared" ref="IN41:IR41" si="875">IN7</f>
        <v>55-59</v>
      </c>
      <c r="IO41" s="1">
        <f t="shared" si="875"/>
        <v>167490</v>
      </c>
      <c r="IP41" s="1">
        <f t="shared" si="875"/>
        <v>91019</v>
      </c>
      <c r="IQ41" s="1">
        <f t="shared" si="875"/>
        <v>0.5434294584751328</v>
      </c>
      <c r="IR41" s="1">
        <f t="shared" si="875"/>
        <v>1.2171135312698726E-3</v>
      </c>
      <c r="IT41" s="1" t="str">
        <f t="shared" si="783"/>
        <v>55-59</v>
      </c>
      <c r="IU41" s="1">
        <f t="shared" si="713"/>
        <v>1735</v>
      </c>
      <c r="IV41" s="1">
        <f t="shared" si="714"/>
        <v>965</v>
      </c>
      <c r="IW41" s="1">
        <f t="shared" si="784"/>
        <v>0.55619596541786742</v>
      </c>
      <c r="IX41" s="1">
        <f t="shared" si="785"/>
        <v>1.1927784952522969E-2</v>
      </c>
      <c r="IY41" s="1">
        <f t="shared" si="786"/>
        <v>167490</v>
      </c>
      <c r="IZ41" s="1">
        <f t="shared" si="838"/>
        <v>93157.262247838618</v>
      </c>
      <c r="JA41" s="1">
        <f t="shared" si="787"/>
        <v>3991143.7143388549</v>
      </c>
      <c r="JB41" s="1">
        <f t="shared" si="839"/>
        <v>942.85011045435544</v>
      </c>
      <c r="JG41">
        <f t="shared" si="43"/>
        <v>11</v>
      </c>
      <c r="JH41">
        <f t="shared" si="44"/>
        <v>0.1</v>
      </c>
      <c r="JI41" s="1" t="str">
        <f t="shared" ref="JI41:JM41" si="876">JI7</f>
        <v>55-59</v>
      </c>
      <c r="JJ41" s="1">
        <f t="shared" si="876"/>
        <v>167490</v>
      </c>
      <c r="JK41" s="1">
        <f t="shared" si="876"/>
        <v>1416</v>
      </c>
      <c r="JL41" s="1">
        <f t="shared" si="876"/>
        <v>8.454236073795451E-3</v>
      </c>
      <c r="JM41" s="1">
        <f t="shared" si="876"/>
        <v>2.2371707157999647E-4</v>
      </c>
      <c r="JO41" s="1" t="str">
        <f t="shared" si="789"/>
        <v>55-59</v>
      </c>
      <c r="JP41" s="1">
        <f t="shared" si="716"/>
        <v>1735</v>
      </c>
      <c r="JQ41" s="1">
        <f t="shared" si="717"/>
        <v>5</v>
      </c>
      <c r="JR41" s="1">
        <f t="shared" si="790"/>
        <v>2.881844380403458E-3</v>
      </c>
      <c r="JS41" s="1">
        <f t="shared" si="791"/>
        <v>1.2869415866603455E-3</v>
      </c>
      <c r="JT41" s="1">
        <f t="shared" si="792"/>
        <v>167490</v>
      </c>
      <c r="JU41" s="1">
        <f t="shared" si="841"/>
        <v>482.68011527377519</v>
      </c>
      <c r="JV41" s="1">
        <f t="shared" si="793"/>
        <v>46461.736261397069</v>
      </c>
      <c r="JW41" s="1">
        <f t="shared" si="842"/>
        <v>14.668099588035108</v>
      </c>
      <c r="KB41">
        <f t="shared" si="47"/>
        <v>1918</v>
      </c>
      <c r="KC41">
        <f t="shared" si="48"/>
        <v>8</v>
      </c>
      <c r="KD41" s="1" t="str">
        <f t="shared" ref="KD41:KH41" si="877">KD7</f>
        <v>55-59</v>
      </c>
      <c r="KE41" s="1">
        <f t="shared" si="877"/>
        <v>167490</v>
      </c>
      <c r="KF41" s="1">
        <f t="shared" si="877"/>
        <v>23135</v>
      </c>
      <c r="KG41" s="1">
        <f t="shared" si="877"/>
        <v>0.1381276494119052</v>
      </c>
      <c r="KH41" s="1">
        <f t="shared" si="877"/>
        <v>8.4307719825513401E-4</v>
      </c>
      <c r="KJ41" s="1" t="str">
        <f t="shared" si="795"/>
        <v>55-59</v>
      </c>
      <c r="KK41" s="1">
        <f t="shared" si="719"/>
        <v>1735</v>
      </c>
      <c r="KL41" s="1">
        <f t="shared" si="720"/>
        <v>162</v>
      </c>
      <c r="KM41" s="1">
        <f t="shared" si="796"/>
        <v>9.3371757925072046E-2</v>
      </c>
      <c r="KN41" s="1">
        <f t="shared" si="797"/>
        <v>6.9851003531478965E-3</v>
      </c>
      <c r="KO41" s="1">
        <f t="shared" si="798"/>
        <v>167490</v>
      </c>
      <c r="KP41" s="1">
        <f t="shared" si="844"/>
        <v>15638.835734870318</v>
      </c>
      <c r="KQ41" s="1">
        <f t="shared" si="799"/>
        <v>1368746.6363637887</v>
      </c>
      <c r="KR41" s="1">
        <f t="shared" si="845"/>
        <v>239.65147172965553</v>
      </c>
      <c r="KW41">
        <f t="shared" si="51"/>
        <v>2747</v>
      </c>
      <c r="KX41">
        <f t="shared" si="52"/>
        <v>11.5</v>
      </c>
      <c r="KY41" s="1" t="str">
        <f t="shared" ref="KY41:LC41" si="878">KY7</f>
        <v>55-59</v>
      </c>
      <c r="KZ41" s="1">
        <f t="shared" si="878"/>
        <v>167490</v>
      </c>
      <c r="LA41" s="1">
        <f t="shared" si="878"/>
        <v>29856</v>
      </c>
      <c r="LB41" s="1">
        <f t="shared" si="878"/>
        <v>0.17825541823392441</v>
      </c>
      <c r="LC41" s="1">
        <f t="shared" si="878"/>
        <v>9.351803073850911E-4</v>
      </c>
      <c r="LE41" s="1" t="str">
        <f t="shared" si="801"/>
        <v>55-59</v>
      </c>
      <c r="LF41" s="1">
        <f t="shared" si="722"/>
        <v>1735</v>
      </c>
      <c r="LG41" s="1">
        <f t="shared" si="723"/>
        <v>285</v>
      </c>
      <c r="LH41" s="1">
        <f t="shared" si="802"/>
        <v>0.16426512968299711</v>
      </c>
      <c r="LI41" s="1">
        <f t="shared" si="803"/>
        <v>8.8952306248513933E-3</v>
      </c>
      <c r="LJ41" s="1">
        <f t="shared" si="804"/>
        <v>167490</v>
      </c>
      <c r="LK41" s="1">
        <f t="shared" si="847"/>
        <v>27512.766570605185</v>
      </c>
      <c r="LL41" s="1">
        <f t="shared" si="805"/>
        <v>2219689.3075170331</v>
      </c>
      <c r="LM41" s="1">
        <f t="shared" si="848"/>
        <v>309.27315063585883</v>
      </c>
    </row>
    <row r="42" spans="1:329" x14ac:dyDescent="0.15">
      <c r="A42" s="51" t="s">
        <v>39</v>
      </c>
      <c r="B42" s="51" t="s">
        <v>40</v>
      </c>
      <c r="C42" s="51">
        <v>43</v>
      </c>
      <c r="D42" s="51" t="s">
        <v>42</v>
      </c>
      <c r="E42" s="52">
        <v>29363</v>
      </c>
      <c r="F42" s="52">
        <v>4517</v>
      </c>
      <c r="G42" s="51">
        <v>15.4</v>
      </c>
      <c r="H42" s="52">
        <v>3098</v>
      </c>
      <c r="I42" s="51">
        <v>10.600000000000001</v>
      </c>
      <c r="J42" s="52">
        <v>2342</v>
      </c>
      <c r="K42" s="51">
        <v>8</v>
      </c>
      <c r="L42" s="52">
        <v>1171</v>
      </c>
      <c r="M42" s="51">
        <v>4</v>
      </c>
      <c r="N42" s="52">
        <v>452</v>
      </c>
      <c r="O42" s="51">
        <v>1.6</v>
      </c>
      <c r="P42" s="52">
        <v>1172</v>
      </c>
      <c r="Q42" s="51">
        <v>4</v>
      </c>
      <c r="R42" s="52">
        <v>4643</v>
      </c>
      <c r="S42" s="51">
        <v>15.9</v>
      </c>
      <c r="T42" s="52">
        <v>152</v>
      </c>
      <c r="U42" s="51">
        <v>0.60000000000000009</v>
      </c>
      <c r="V42" s="52">
        <v>2892</v>
      </c>
      <c r="W42" s="51">
        <v>9.9</v>
      </c>
      <c r="X42" s="52">
        <v>1946</v>
      </c>
      <c r="Y42" s="51">
        <v>6.7</v>
      </c>
      <c r="Z42" s="52">
        <v>9918</v>
      </c>
      <c r="AA42" s="51">
        <v>33.800000000000004</v>
      </c>
      <c r="AB42" s="52">
        <v>10</v>
      </c>
      <c r="AC42" s="51">
        <v>0.1</v>
      </c>
      <c r="AD42" s="52">
        <v>2185</v>
      </c>
      <c r="AE42" s="51">
        <v>7.5</v>
      </c>
      <c r="AF42" s="52">
        <v>2311</v>
      </c>
      <c r="AG42" s="51">
        <v>7.9</v>
      </c>
      <c r="AI42" s="43"/>
      <c r="AJ42">
        <f t="shared" si="0"/>
        <v>4517</v>
      </c>
      <c r="AK42">
        <f t="shared" si="1"/>
        <v>15.4</v>
      </c>
      <c r="AL42" s="1" t="str">
        <f t="shared" ref="AL42:AP42" si="879">AL8</f>
        <v>60-64</v>
      </c>
      <c r="AM42" s="1">
        <f t="shared" si="879"/>
        <v>438699</v>
      </c>
      <c r="AN42" s="1">
        <f t="shared" si="879"/>
        <v>137996</v>
      </c>
      <c r="AO42" s="1">
        <f t="shared" si="879"/>
        <v>0.31455736165343434</v>
      </c>
      <c r="AP42" s="1">
        <f t="shared" si="879"/>
        <v>7.0105511571551325E-4</v>
      </c>
      <c r="AR42" s="1" t="str">
        <f t="shared" ref="AR42:AV42" si="880">+AL25</f>
        <v>60-64</v>
      </c>
      <c r="AS42" s="1">
        <f t="shared" si="880"/>
        <v>4479</v>
      </c>
      <c r="AT42" s="1">
        <f t="shared" si="880"/>
        <v>1154</v>
      </c>
      <c r="AU42" s="1">
        <f t="shared" si="880"/>
        <v>0.25764679615985708</v>
      </c>
      <c r="AV42" s="1">
        <f t="shared" si="880"/>
        <v>6.5347222858756944E-3</v>
      </c>
      <c r="AW42" s="1">
        <f t="shared" si="726"/>
        <v>438699</v>
      </c>
      <c r="AX42" s="1">
        <f t="shared" si="808"/>
        <v>113029.39182853315</v>
      </c>
      <c r="AY42" s="1">
        <f t="shared" si="727"/>
        <v>8218405.3915288216</v>
      </c>
      <c r="AZ42" s="1">
        <f t="shared" si="809"/>
        <v>1408.9024228457324</v>
      </c>
      <c r="BE42">
        <f t="shared" si="3"/>
        <v>3098</v>
      </c>
      <c r="BF42">
        <f t="shared" si="4"/>
        <v>10.600000000000001</v>
      </c>
      <c r="BG42" s="1" t="str">
        <f t="shared" ref="BG42:BK42" si="881">BG8</f>
        <v>60-64</v>
      </c>
      <c r="BH42" s="1">
        <f t="shared" si="881"/>
        <v>438699</v>
      </c>
      <c r="BI42" s="1">
        <f t="shared" si="881"/>
        <v>217900</v>
      </c>
      <c r="BJ42" s="1">
        <f t="shared" si="881"/>
        <v>0.49669591223139326</v>
      </c>
      <c r="BK42" s="1">
        <f t="shared" si="881"/>
        <v>7.5487874906786389E-4</v>
      </c>
      <c r="BM42" s="1" t="str">
        <f t="shared" si="729"/>
        <v>60-64</v>
      </c>
      <c r="BN42" s="1">
        <f t="shared" si="686"/>
        <v>4479</v>
      </c>
      <c r="BO42" s="1">
        <f t="shared" si="687"/>
        <v>2274</v>
      </c>
      <c r="BP42" s="1">
        <f t="shared" si="730"/>
        <v>0.50770261219022106</v>
      </c>
      <c r="BQ42" s="1">
        <f t="shared" si="731"/>
        <v>7.4701261067820863E-3</v>
      </c>
      <c r="BR42" s="1">
        <f t="shared" si="732"/>
        <v>438699</v>
      </c>
      <c r="BS42" s="1">
        <f t="shared" si="811"/>
        <v>222728.62826523778</v>
      </c>
      <c r="BT42" s="1">
        <f t="shared" si="733"/>
        <v>10739625.952761123</v>
      </c>
      <c r="BU42" s="1">
        <f t="shared" si="812"/>
        <v>2224.7009908844102</v>
      </c>
      <c r="BZ42">
        <f t="shared" si="7"/>
        <v>2342</v>
      </c>
      <c r="CA42">
        <f t="shared" si="8"/>
        <v>8</v>
      </c>
      <c r="CB42" s="1" t="str">
        <f t="shared" ref="CB42:CF42" si="882">CB8</f>
        <v>60-64</v>
      </c>
      <c r="CC42" s="1">
        <f t="shared" si="882"/>
        <v>438699</v>
      </c>
      <c r="CD42" s="1">
        <f t="shared" si="882"/>
        <v>136551</v>
      </c>
      <c r="CE42" s="1">
        <f t="shared" si="882"/>
        <v>0.31126353148742075</v>
      </c>
      <c r="CF42" s="1">
        <f t="shared" si="882"/>
        <v>6.9904854763099347E-4</v>
      </c>
      <c r="CH42" s="1" t="str">
        <f t="shared" si="735"/>
        <v>60-64</v>
      </c>
      <c r="CI42" s="1">
        <f t="shared" si="689"/>
        <v>4479</v>
      </c>
      <c r="CJ42" s="1">
        <f t="shared" si="690"/>
        <v>1331</v>
      </c>
      <c r="CK42" s="1">
        <f t="shared" si="736"/>
        <v>0.29716454565751282</v>
      </c>
      <c r="CL42" s="1">
        <f t="shared" si="737"/>
        <v>6.8286490916894937E-3</v>
      </c>
      <c r="CM42" s="1">
        <f t="shared" si="738"/>
        <v>438699</v>
      </c>
      <c r="CN42" s="1">
        <f t="shared" si="814"/>
        <v>130365.78901540521</v>
      </c>
      <c r="CO42" s="1">
        <f t="shared" si="739"/>
        <v>8974347.4725742582</v>
      </c>
      <c r="CP42" s="1">
        <f t="shared" si="815"/>
        <v>1394.1493575321576</v>
      </c>
      <c r="CU42">
        <f t="shared" si="11"/>
        <v>1171</v>
      </c>
      <c r="CV42">
        <f t="shared" si="12"/>
        <v>4</v>
      </c>
      <c r="CW42" s="1" t="str">
        <f t="shared" ref="CW42:DA42" si="883">CW8</f>
        <v>60-64</v>
      </c>
      <c r="CX42" s="1">
        <f t="shared" si="883"/>
        <v>438699</v>
      </c>
      <c r="CY42" s="1">
        <f t="shared" si="883"/>
        <v>93680</v>
      </c>
      <c r="CZ42" s="1">
        <f t="shared" si="883"/>
        <v>0.21354049131636954</v>
      </c>
      <c r="DA42" s="1">
        <f t="shared" si="883"/>
        <v>6.1872117630354644E-4</v>
      </c>
      <c r="DC42" s="1" t="str">
        <f t="shared" si="741"/>
        <v>60-64</v>
      </c>
      <c r="DD42" s="1">
        <f t="shared" si="692"/>
        <v>4479</v>
      </c>
      <c r="DE42" s="1">
        <f t="shared" si="693"/>
        <v>913</v>
      </c>
      <c r="DF42" s="1">
        <f t="shared" si="742"/>
        <v>0.20384014288903773</v>
      </c>
      <c r="DG42" s="1">
        <f t="shared" si="743"/>
        <v>6.0194174719402117E-3</v>
      </c>
      <c r="DH42" s="1">
        <f t="shared" si="744"/>
        <v>438699</v>
      </c>
      <c r="DI42" s="1">
        <f t="shared" si="817"/>
        <v>89424.466845277959</v>
      </c>
      <c r="DJ42" s="1">
        <f t="shared" si="745"/>
        <v>6973362.1143099759</v>
      </c>
      <c r="DK42" s="1">
        <f t="shared" si="818"/>
        <v>956.44786060601916</v>
      </c>
      <c r="DP42">
        <f t="shared" si="15"/>
        <v>452</v>
      </c>
      <c r="DQ42">
        <f t="shared" si="16"/>
        <v>1.6</v>
      </c>
      <c r="DR42" s="1" t="str">
        <f t="shared" ref="DR42:DV42" si="884">DR8</f>
        <v>60-64</v>
      </c>
      <c r="DS42" s="1">
        <f t="shared" si="884"/>
        <v>438699</v>
      </c>
      <c r="DT42" s="1">
        <f t="shared" si="884"/>
        <v>35427</v>
      </c>
      <c r="DU42" s="1">
        <f t="shared" si="884"/>
        <v>8.0754686014784624E-2</v>
      </c>
      <c r="DV42" s="1">
        <f t="shared" si="884"/>
        <v>4.1135450371583218E-4</v>
      </c>
      <c r="DX42" s="1" t="str">
        <f t="shared" si="747"/>
        <v>60-64</v>
      </c>
      <c r="DY42" s="1">
        <f t="shared" si="695"/>
        <v>4479</v>
      </c>
      <c r="DZ42" s="1">
        <f t="shared" si="696"/>
        <v>374</v>
      </c>
      <c r="EA42" s="1">
        <f t="shared" si="748"/>
        <v>8.3500781424425088E-2</v>
      </c>
      <c r="EB42" s="1">
        <f t="shared" si="749"/>
        <v>4.1335270894403472E-3</v>
      </c>
      <c r="EC42" s="1">
        <f t="shared" si="750"/>
        <v>438699</v>
      </c>
      <c r="ED42" s="1">
        <f t="shared" si="820"/>
        <v>36631.70931011386</v>
      </c>
      <c r="EE42" s="1">
        <f t="shared" si="751"/>
        <v>3288325.9914393737</v>
      </c>
      <c r="EF42" s="1">
        <f t="shared" si="821"/>
        <v>361.70023866022035</v>
      </c>
      <c r="EK42">
        <f t="shared" si="19"/>
        <v>1172</v>
      </c>
      <c r="EL42">
        <f t="shared" si="20"/>
        <v>4</v>
      </c>
      <c r="EM42" s="1" t="str">
        <f t="shared" ref="EM42:EQ42" si="885">EM8</f>
        <v>60-64</v>
      </c>
      <c r="EN42" s="1">
        <f t="shared" si="885"/>
        <v>438699</v>
      </c>
      <c r="EO42" s="1">
        <f t="shared" si="885"/>
        <v>125695</v>
      </c>
      <c r="EP42" s="1">
        <f t="shared" si="885"/>
        <v>0.28651763509832484</v>
      </c>
      <c r="EQ42" s="1">
        <f t="shared" si="885"/>
        <v>6.8262781154978386E-4</v>
      </c>
      <c r="ES42" s="1" t="str">
        <f t="shared" si="753"/>
        <v>60-64</v>
      </c>
      <c r="ET42" s="1">
        <f t="shared" si="698"/>
        <v>4479</v>
      </c>
      <c r="EU42" s="1">
        <f t="shared" si="699"/>
        <v>934</v>
      </c>
      <c r="EV42" s="1">
        <f t="shared" si="754"/>
        <v>0.20852868943960706</v>
      </c>
      <c r="EW42" s="1">
        <f t="shared" si="755"/>
        <v>6.0702973352898607E-3</v>
      </c>
      <c r="EX42" s="1">
        <f t="shared" si="756"/>
        <v>438699</v>
      </c>
      <c r="EY42" s="1">
        <f t="shared" si="823"/>
        <v>91481.32752846618</v>
      </c>
      <c r="EZ42" s="1">
        <f t="shared" si="757"/>
        <v>7091746.7334315861</v>
      </c>
      <c r="FA42" s="1">
        <f t="shared" si="824"/>
        <v>1283.3124876053969</v>
      </c>
      <c r="FF42">
        <f t="shared" si="23"/>
        <v>4643</v>
      </c>
      <c r="FG42">
        <f t="shared" si="24"/>
        <v>15.9</v>
      </c>
      <c r="FH42" s="1" t="str">
        <f t="shared" ref="FH42:FL42" si="886">FH8</f>
        <v>60-64</v>
      </c>
      <c r="FI42" s="1">
        <f t="shared" si="886"/>
        <v>438699</v>
      </c>
      <c r="FJ42" s="1">
        <f t="shared" si="886"/>
        <v>234754</v>
      </c>
      <c r="FK42" s="1">
        <f t="shared" si="886"/>
        <v>0.53511405314349925</v>
      </c>
      <c r="FL42" s="1">
        <f t="shared" si="886"/>
        <v>7.5303136393945955E-4</v>
      </c>
      <c r="FN42" s="1" t="str">
        <f t="shared" si="759"/>
        <v>60-64</v>
      </c>
      <c r="FO42" s="1">
        <f t="shared" si="701"/>
        <v>4479</v>
      </c>
      <c r="FP42" s="1">
        <f t="shared" si="702"/>
        <v>2326</v>
      </c>
      <c r="FQ42" s="1">
        <f t="shared" si="760"/>
        <v>0.51931234650591651</v>
      </c>
      <c r="FR42" s="1">
        <f t="shared" si="761"/>
        <v>7.4654377149071848E-3</v>
      </c>
      <c r="FS42" s="1">
        <f t="shared" si="762"/>
        <v>438699</v>
      </c>
      <c r="FT42" s="1">
        <f t="shared" si="826"/>
        <v>227821.80709979907</v>
      </c>
      <c r="FU42" s="1">
        <f t="shared" si="763"/>
        <v>10726149.400012657</v>
      </c>
      <c r="FV42" s="1">
        <f t="shared" si="827"/>
        <v>2396.775844029733</v>
      </c>
      <c r="GA42">
        <f t="shared" si="27"/>
        <v>152</v>
      </c>
      <c r="GB42">
        <f t="shared" si="28"/>
        <v>0.60000000000000009</v>
      </c>
      <c r="GC42" s="1" t="str">
        <f t="shared" ref="GC42:GG42" si="887">GC8</f>
        <v>60-64</v>
      </c>
      <c r="GD42" s="1">
        <f t="shared" si="887"/>
        <v>438699</v>
      </c>
      <c r="GE42" s="1">
        <f t="shared" si="887"/>
        <v>55352</v>
      </c>
      <c r="GF42" s="1">
        <f t="shared" si="887"/>
        <v>0.12617307082988563</v>
      </c>
      <c r="GG42" s="1">
        <f t="shared" si="887"/>
        <v>5.0131733994330065E-4</v>
      </c>
      <c r="GI42" s="1" t="str">
        <f t="shared" si="765"/>
        <v>60-64</v>
      </c>
      <c r="GJ42" s="1">
        <f t="shared" si="704"/>
        <v>4479</v>
      </c>
      <c r="GK42" s="1">
        <f t="shared" si="705"/>
        <v>318</v>
      </c>
      <c r="GL42" s="1">
        <f t="shared" si="766"/>
        <v>7.0997990622906904E-2</v>
      </c>
      <c r="GM42" s="1">
        <f t="shared" si="767"/>
        <v>3.8374331614608919E-3</v>
      </c>
      <c r="GN42" s="1">
        <f t="shared" si="768"/>
        <v>438699</v>
      </c>
      <c r="GO42" s="1">
        <f t="shared" si="829"/>
        <v>31146.747488278637</v>
      </c>
      <c r="GP42" s="1">
        <f t="shared" si="769"/>
        <v>2834098.4811926233</v>
      </c>
      <c r="GQ42" s="1">
        <f t="shared" si="830"/>
        <v>565.12918424705776</v>
      </c>
      <c r="GV42">
        <f t="shared" si="31"/>
        <v>2892</v>
      </c>
      <c r="GW42">
        <f t="shared" si="32"/>
        <v>9.9</v>
      </c>
      <c r="GX42" s="1" t="str">
        <f t="shared" ref="GX42:HB42" si="888">GX8</f>
        <v>60-64</v>
      </c>
      <c r="GY42" s="1">
        <f t="shared" si="888"/>
        <v>438699</v>
      </c>
      <c r="GZ42" s="1">
        <f t="shared" si="888"/>
        <v>224237</v>
      </c>
      <c r="HA42" s="1">
        <f t="shared" si="888"/>
        <v>0.51114089614975189</v>
      </c>
      <c r="HB42" s="1">
        <f t="shared" si="888"/>
        <v>7.5470781382053437E-4</v>
      </c>
      <c r="HD42" s="1" t="str">
        <f t="shared" si="771"/>
        <v>60-64</v>
      </c>
      <c r="HE42" s="1">
        <f t="shared" si="707"/>
        <v>4479</v>
      </c>
      <c r="HF42" s="1">
        <f t="shared" si="708"/>
        <v>2067</v>
      </c>
      <c r="HG42" s="1">
        <f t="shared" si="772"/>
        <v>0.46148693904889482</v>
      </c>
      <c r="HH42" s="1">
        <f t="shared" si="773"/>
        <v>7.4488168554871833E-3</v>
      </c>
      <c r="HI42" s="1">
        <f t="shared" si="774"/>
        <v>438699</v>
      </c>
      <c r="HJ42" s="1">
        <f t="shared" si="832"/>
        <v>202453.8586738111</v>
      </c>
      <c r="HK42" s="1">
        <f t="shared" si="775"/>
        <v>10678441.717889436</v>
      </c>
      <c r="HL42" s="1">
        <f t="shared" si="833"/>
        <v>2289.4000738547388</v>
      </c>
      <c r="HQ42">
        <f t="shared" si="35"/>
        <v>1946</v>
      </c>
      <c r="HR42">
        <f t="shared" si="36"/>
        <v>6.7</v>
      </c>
      <c r="HS42" s="1" t="str">
        <f t="shared" ref="HS42:HW42" si="889">HS8</f>
        <v>60-64</v>
      </c>
      <c r="HT42" s="1">
        <f t="shared" si="889"/>
        <v>438699</v>
      </c>
      <c r="HU42" s="1">
        <f t="shared" si="889"/>
        <v>127088</v>
      </c>
      <c r="HV42" s="1">
        <f t="shared" si="889"/>
        <v>0.28969293296770676</v>
      </c>
      <c r="HW42" s="1">
        <f t="shared" si="889"/>
        <v>6.8487087228443183E-4</v>
      </c>
      <c r="HY42" s="1" t="str">
        <f t="shared" si="777"/>
        <v>60-64</v>
      </c>
      <c r="HZ42" s="1">
        <f t="shared" si="710"/>
        <v>4479</v>
      </c>
      <c r="IA42" s="1">
        <f t="shared" si="711"/>
        <v>1085</v>
      </c>
      <c r="IB42" s="1">
        <f t="shared" si="778"/>
        <v>0.24224157177941505</v>
      </c>
      <c r="IC42" s="1">
        <f t="shared" si="779"/>
        <v>6.4017571383850839E-3</v>
      </c>
      <c r="ID42" s="1">
        <f t="shared" si="780"/>
        <v>438699</v>
      </c>
      <c r="IE42" s="1">
        <f t="shared" si="835"/>
        <v>106271.1352980576</v>
      </c>
      <c r="IF42" s="1">
        <f t="shared" si="781"/>
        <v>7887360.2559911814</v>
      </c>
      <c r="IG42" s="1">
        <f t="shared" si="836"/>
        <v>1297.5346467623585</v>
      </c>
      <c r="IL42">
        <f t="shared" si="39"/>
        <v>9918</v>
      </c>
      <c r="IM42">
        <f t="shared" si="40"/>
        <v>33.800000000000004</v>
      </c>
      <c r="IN42" s="1" t="str">
        <f t="shared" ref="IN42:IR42" si="890">IN8</f>
        <v>60-64</v>
      </c>
      <c r="IO42" s="1">
        <f t="shared" si="890"/>
        <v>438699</v>
      </c>
      <c r="IP42" s="1">
        <f t="shared" si="890"/>
        <v>247475</v>
      </c>
      <c r="IQ42" s="1">
        <f t="shared" si="890"/>
        <v>0.56411115594063355</v>
      </c>
      <c r="IR42" s="1">
        <f t="shared" si="890"/>
        <v>7.4866391162394159E-4</v>
      </c>
      <c r="IT42" s="1" t="str">
        <f t="shared" si="783"/>
        <v>60-64</v>
      </c>
      <c r="IU42" s="1">
        <f t="shared" si="713"/>
        <v>4479</v>
      </c>
      <c r="IV42" s="1">
        <f t="shared" si="714"/>
        <v>2296</v>
      </c>
      <c r="IW42" s="1">
        <f t="shared" si="784"/>
        <v>0.51261442286224601</v>
      </c>
      <c r="IX42" s="1">
        <f t="shared" si="785"/>
        <v>7.4686346649733646E-3</v>
      </c>
      <c r="IY42" s="1">
        <f t="shared" si="786"/>
        <v>438699</v>
      </c>
      <c r="IZ42" s="1">
        <f t="shared" si="838"/>
        <v>224883.43469524448</v>
      </c>
      <c r="JA42" s="1">
        <f t="shared" si="787"/>
        <v>10735337.958704794</v>
      </c>
      <c r="JB42" s="1">
        <f t="shared" si="839"/>
        <v>2526.6538674580975</v>
      </c>
      <c r="JG42">
        <f t="shared" si="43"/>
        <v>10</v>
      </c>
      <c r="JH42">
        <f t="shared" si="44"/>
        <v>0.1</v>
      </c>
      <c r="JI42" s="1" t="str">
        <f t="shared" ref="JI42:JM42" si="891">JI8</f>
        <v>60-64</v>
      </c>
      <c r="JJ42" s="1">
        <f t="shared" si="891"/>
        <v>438699</v>
      </c>
      <c r="JK42" s="1">
        <f t="shared" si="891"/>
        <v>5311</v>
      </c>
      <c r="JL42" s="1">
        <f t="shared" si="891"/>
        <v>1.2106250527126799E-2</v>
      </c>
      <c r="JM42" s="1">
        <f t="shared" si="891"/>
        <v>1.6511123470112335E-4</v>
      </c>
      <c r="JO42" s="1" t="str">
        <f t="shared" si="789"/>
        <v>60-64</v>
      </c>
      <c r="JP42" s="1">
        <f t="shared" si="716"/>
        <v>4479</v>
      </c>
      <c r="JQ42" s="1">
        <f t="shared" si="717"/>
        <v>35</v>
      </c>
      <c r="JR42" s="1">
        <f t="shared" si="790"/>
        <v>7.8142442509488725E-3</v>
      </c>
      <c r="JS42" s="1">
        <f t="shared" si="791"/>
        <v>1.3156775180446542E-3</v>
      </c>
      <c r="JT42" s="1">
        <f t="shared" si="792"/>
        <v>438699</v>
      </c>
      <c r="JU42" s="1">
        <f t="shared" si="841"/>
        <v>3428.1011386470195</v>
      </c>
      <c r="JV42" s="1">
        <f t="shared" si="793"/>
        <v>333144.15360717027</v>
      </c>
      <c r="JW42" s="1">
        <f t="shared" si="842"/>
        <v>54.223896111000933</v>
      </c>
      <c r="KB42">
        <f t="shared" si="47"/>
        <v>2185</v>
      </c>
      <c r="KC42">
        <f t="shared" si="48"/>
        <v>7.5</v>
      </c>
      <c r="KD42" s="1" t="str">
        <f t="shared" ref="KD42:KH42" si="892">KD8</f>
        <v>60-64</v>
      </c>
      <c r="KE42" s="1">
        <f t="shared" si="892"/>
        <v>438699</v>
      </c>
      <c r="KF42" s="1">
        <f t="shared" si="892"/>
        <v>62975</v>
      </c>
      <c r="KG42" s="1">
        <f t="shared" si="892"/>
        <v>0.14354944962263419</v>
      </c>
      <c r="KH42" s="1">
        <f t="shared" si="892"/>
        <v>5.2938129259770636E-4</v>
      </c>
      <c r="KJ42" s="1" t="str">
        <f t="shared" si="795"/>
        <v>60-64</v>
      </c>
      <c r="KK42" s="1">
        <f t="shared" si="719"/>
        <v>4479</v>
      </c>
      <c r="KL42" s="1">
        <f t="shared" si="720"/>
        <v>653</v>
      </c>
      <c r="KM42" s="1">
        <f t="shared" si="796"/>
        <v>0.14579147131056039</v>
      </c>
      <c r="KN42" s="1">
        <f t="shared" si="797"/>
        <v>5.2729964605588309E-3</v>
      </c>
      <c r="KO42" s="1">
        <f t="shared" si="798"/>
        <v>438699</v>
      </c>
      <c r="KP42" s="1">
        <f t="shared" si="844"/>
        <v>63958.572672471535</v>
      </c>
      <c r="KQ42" s="1">
        <f t="shared" si="799"/>
        <v>5351163.8433893211</v>
      </c>
      <c r="KR42" s="1">
        <f t="shared" si="845"/>
        <v>642.95798485977855</v>
      </c>
      <c r="KW42">
        <f t="shared" si="51"/>
        <v>2311</v>
      </c>
      <c r="KX42">
        <f t="shared" si="52"/>
        <v>7.9</v>
      </c>
      <c r="KY42" s="1" t="str">
        <f t="shared" ref="KY42:LC42" si="893">KY8</f>
        <v>60-64</v>
      </c>
      <c r="KZ42" s="1">
        <f t="shared" si="893"/>
        <v>438699</v>
      </c>
      <c r="LA42" s="1">
        <f t="shared" si="893"/>
        <v>67647</v>
      </c>
      <c r="LB42" s="1">
        <f t="shared" si="893"/>
        <v>0.15419912058153767</v>
      </c>
      <c r="LC42" s="1">
        <f t="shared" si="893"/>
        <v>5.4524500087283303E-4</v>
      </c>
      <c r="LE42" s="1" t="str">
        <f t="shared" si="801"/>
        <v>60-64</v>
      </c>
      <c r="LF42" s="1">
        <f t="shared" si="722"/>
        <v>4479</v>
      </c>
      <c r="LG42" s="1">
        <f t="shared" si="723"/>
        <v>817</v>
      </c>
      <c r="LH42" s="1">
        <f t="shared" si="802"/>
        <v>0.18240678722929227</v>
      </c>
      <c r="LI42" s="1">
        <f t="shared" si="803"/>
        <v>5.7703028129204356E-3</v>
      </c>
      <c r="LJ42" s="1">
        <f t="shared" si="804"/>
        <v>438699</v>
      </c>
      <c r="LK42" s="1">
        <f t="shared" si="847"/>
        <v>80021.67515070329</v>
      </c>
      <c r="LL42" s="1">
        <f t="shared" si="805"/>
        <v>6408117.9667367041</v>
      </c>
      <c r="LM42" s="1">
        <f t="shared" si="848"/>
        <v>690.65786108470729</v>
      </c>
    </row>
    <row r="43" spans="1:329" x14ac:dyDescent="0.15">
      <c r="A43" s="51" t="s">
        <v>39</v>
      </c>
      <c r="B43" s="51" t="s">
        <v>40</v>
      </c>
      <c r="C43" s="51">
        <v>44</v>
      </c>
      <c r="D43" s="51" t="s">
        <v>42</v>
      </c>
      <c r="E43" s="52">
        <v>20359</v>
      </c>
      <c r="F43" s="52">
        <v>4010</v>
      </c>
      <c r="G43" s="51">
        <v>19.700000000000003</v>
      </c>
      <c r="H43" s="52">
        <v>2460</v>
      </c>
      <c r="I43" s="51">
        <v>12.100000000000001</v>
      </c>
      <c r="J43" s="52">
        <v>2129</v>
      </c>
      <c r="K43" s="51">
        <v>10.5</v>
      </c>
      <c r="L43" s="52">
        <v>1382</v>
      </c>
      <c r="M43" s="51">
        <v>6.8000000000000007</v>
      </c>
      <c r="N43" s="52">
        <v>402</v>
      </c>
      <c r="O43" s="51">
        <v>2</v>
      </c>
      <c r="P43" s="52">
        <v>1352</v>
      </c>
      <c r="Q43" s="51">
        <v>6.7</v>
      </c>
      <c r="R43" s="52">
        <v>5582</v>
      </c>
      <c r="S43" s="51">
        <v>27.5</v>
      </c>
      <c r="T43" s="52">
        <v>182</v>
      </c>
      <c r="U43" s="51">
        <v>0.9</v>
      </c>
      <c r="V43" s="52">
        <v>4015</v>
      </c>
      <c r="W43" s="51">
        <v>19.8</v>
      </c>
      <c r="X43" s="52">
        <v>1766</v>
      </c>
      <c r="Y43" s="51">
        <v>8.7000000000000011</v>
      </c>
      <c r="Z43" s="52">
        <v>8242</v>
      </c>
      <c r="AA43" s="51">
        <v>40.5</v>
      </c>
      <c r="AB43" s="52">
        <v>14</v>
      </c>
      <c r="AC43" s="51">
        <v>0.1</v>
      </c>
      <c r="AD43" s="52">
        <v>1741</v>
      </c>
      <c r="AE43" s="51">
        <v>8.6</v>
      </c>
      <c r="AF43" s="52">
        <v>2400</v>
      </c>
      <c r="AG43" s="51">
        <v>11.8</v>
      </c>
      <c r="AI43" s="43"/>
      <c r="AJ43">
        <f t="shared" si="0"/>
        <v>4010</v>
      </c>
      <c r="AK43">
        <f t="shared" si="1"/>
        <v>19.700000000000003</v>
      </c>
      <c r="AL43" s="1" t="str">
        <f t="shared" ref="AL43:AP43" si="894">AL9</f>
        <v>65-69</v>
      </c>
      <c r="AM43" s="1">
        <f t="shared" si="894"/>
        <v>726978</v>
      </c>
      <c r="AN43" s="1">
        <f t="shared" si="894"/>
        <v>186522</v>
      </c>
      <c r="AO43" s="1">
        <f t="shared" si="894"/>
        <v>0.25657172569183662</v>
      </c>
      <c r="AP43" s="1">
        <f t="shared" si="894"/>
        <v>5.122279833992948E-4</v>
      </c>
      <c r="AR43" s="1" t="str">
        <f t="shared" ref="AR43:AV43" si="895">+AL26</f>
        <v>65-69</v>
      </c>
      <c r="AS43" s="1">
        <f t="shared" si="895"/>
        <v>6688</v>
      </c>
      <c r="AT43" s="1">
        <f t="shared" si="895"/>
        <v>1660</v>
      </c>
      <c r="AU43" s="1">
        <f t="shared" si="895"/>
        <v>0.24820574162679426</v>
      </c>
      <c r="AV43" s="1">
        <f t="shared" si="895"/>
        <v>5.2821080628535589E-3</v>
      </c>
      <c r="AW43" s="1">
        <f t="shared" si="726"/>
        <v>726978</v>
      </c>
      <c r="AX43" s="1">
        <f t="shared" si="808"/>
        <v>180440.11363636365</v>
      </c>
      <c r="AY43" s="1">
        <f t="shared" si="727"/>
        <v>14745418.409394817</v>
      </c>
      <c r="AZ43" s="1">
        <f t="shared" si="809"/>
        <v>1715.9517014270034</v>
      </c>
      <c r="BE43">
        <f t="shared" si="3"/>
        <v>2460</v>
      </c>
      <c r="BF43">
        <f t="shared" si="4"/>
        <v>12.100000000000001</v>
      </c>
      <c r="BG43" s="1" t="str">
        <f t="shared" ref="BG43:BK43" si="896">BG9</f>
        <v>65-69</v>
      </c>
      <c r="BH43" s="1">
        <f t="shared" si="896"/>
        <v>726978</v>
      </c>
      <c r="BI43" s="1">
        <f t="shared" si="896"/>
        <v>340486</v>
      </c>
      <c r="BJ43" s="1">
        <f t="shared" si="896"/>
        <v>0.46835805210061376</v>
      </c>
      <c r="BK43" s="1">
        <f t="shared" si="896"/>
        <v>5.852453633741221E-4</v>
      </c>
      <c r="BM43" s="1" t="str">
        <f t="shared" si="729"/>
        <v>65-69</v>
      </c>
      <c r="BN43" s="1">
        <f t="shared" si="686"/>
        <v>6688</v>
      </c>
      <c r="BO43" s="1">
        <f t="shared" si="687"/>
        <v>3137</v>
      </c>
      <c r="BP43" s="1">
        <f t="shared" si="730"/>
        <v>0.46904904306220097</v>
      </c>
      <c r="BQ43" s="1">
        <f t="shared" si="731"/>
        <v>6.1022247475582296E-3</v>
      </c>
      <c r="BR43" s="1">
        <f t="shared" si="732"/>
        <v>726978</v>
      </c>
      <c r="BS43" s="1">
        <f t="shared" si="811"/>
        <v>340988.33522727271</v>
      </c>
      <c r="BT43" s="1">
        <f t="shared" si="733"/>
        <v>19679720.874070778</v>
      </c>
      <c r="BU43" s="1">
        <f t="shared" si="812"/>
        <v>3132.3786524489046</v>
      </c>
      <c r="BZ43">
        <f t="shared" si="7"/>
        <v>2129</v>
      </c>
      <c r="CA43">
        <f t="shared" si="8"/>
        <v>10.5</v>
      </c>
      <c r="CB43" s="1" t="str">
        <f t="shared" ref="CB43:CF43" si="897">CB9</f>
        <v>65-69</v>
      </c>
      <c r="CC43" s="1">
        <f t="shared" si="897"/>
        <v>726978</v>
      </c>
      <c r="CD43" s="1">
        <f t="shared" si="897"/>
        <v>176771</v>
      </c>
      <c r="CE43" s="1">
        <f t="shared" si="897"/>
        <v>0.24315866504901112</v>
      </c>
      <c r="CF43" s="1">
        <f t="shared" si="897"/>
        <v>5.0313747113255502E-4</v>
      </c>
      <c r="CH43" s="1" t="str">
        <f t="shared" si="735"/>
        <v>65-69</v>
      </c>
      <c r="CI43" s="1">
        <f t="shared" si="689"/>
        <v>6688</v>
      </c>
      <c r="CJ43" s="1">
        <f t="shared" si="690"/>
        <v>1906</v>
      </c>
      <c r="CK43" s="1">
        <f t="shared" si="736"/>
        <v>0.28498803827751196</v>
      </c>
      <c r="CL43" s="1">
        <f t="shared" si="737"/>
        <v>5.5197808750465632E-3</v>
      </c>
      <c r="CM43" s="1">
        <f t="shared" si="738"/>
        <v>726978</v>
      </c>
      <c r="CN43" s="1">
        <f t="shared" si="814"/>
        <v>207180.03409090909</v>
      </c>
      <c r="CO43" s="1">
        <f t="shared" si="739"/>
        <v>16102236.886577548</v>
      </c>
      <c r="CP43" s="1">
        <f t="shared" si="815"/>
        <v>1626.2451518477865</v>
      </c>
      <c r="CU43">
        <f t="shared" si="11"/>
        <v>1382</v>
      </c>
      <c r="CV43">
        <f t="shared" si="12"/>
        <v>6.8000000000000007</v>
      </c>
      <c r="CW43" s="1" t="str">
        <f t="shared" ref="CW43:DA43" si="898">CW9</f>
        <v>65-69</v>
      </c>
      <c r="CX43" s="1">
        <f t="shared" si="898"/>
        <v>726978</v>
      </c>
      <c r="CY43" s="1">
        <f t="shared" si="898"/>
        <v>117689</v>
      </c>
      <c r="CZ43" s="1">
        <f t="shared" si="898"/>
        <v>0.16188798010393712</v>
      </c>
      <c r="DA43" s="1">
        <f t="shared" si="898"/>
        <v>4.3201388228765035E-4</v>
      </c>
      <c r="DC43" s="1" t="str">
        <f t="shared" si="741"/>
        <v>65-69</v>
      </c>
      <c r="DD43" s="1">
        <f t="shared" si="692"/>
        <v>6688</v>
      </c>
      <c r="DE43" s="1">
        <f t="shared" si="693"/>
        <v>1219</v>
      </c>
      <c r="DF43" s="1">
        <f t="shared" si="742"/>
        <v>0.18226674641148324</v>
      </c>
      <c r="DG43" s="1">
        <f t="shared" si="743"/>
        <v>4.7207545223381117E-3</v>
      </c>
      <c r="DH43" s="1">
        <f t="shared" si="744"/>
        <v>726978</v>
      </c>
      <c r="DI43" s="1">
        <f t="shared" si="817"/>
        <v>132503.91477272726</v>
      </c>
      <c r="DJ43" s="1">
        <f t="shared" si="745"/>
        <v>11777832.464645566</v>
      </c>
      <c r="DK43" s="1">
        <f t="shared" si="818"/>
        <v>1082.7068109351314</v>
      </c>
      <c r="DP43">
        <f t="shared" si="15"/>
        <v>402</v>
      </c>
      <c r="DQ43">
        <f t="shared" si="16"/>
        <v>2</v>
      </c>
      <c r="DR43" s="1" t="str">
        <f t="shared" ref="DR43:DV43" si="899">DR9</f>
        <v>65-69</v>
      </c>
      <c r="DS43" s="1">
        <f t="shared" si="899"/>
        <v>726978</v>
      </c>
      <c r="DT43" s="1">
        <f t="shared" si="899"/>
        <v>60043</v>
      </c>
      <c r="DU43" s="1">
        <f t="shared" si="899"/>
        <v>8.259259564938691E-2</v>
      </c>
      <c r="DV43" s="1">
        <f t="shared" si="899"/>
        <v>3.2284275431307305E-4</v>
      </c>
      <c r="DX43" s="1" t="str">
        <f t="shared" si="747"/>
        <v>65-69</v>
      </c>
      <c r="DY43" s="1">
        <f t="shared" si="695"/>
        <v>6688</v>
      </c>
      <c r="DZ43" s="1">
        <f t="shared" si="696"/>
        <v>560</v>
      </c>
      <c r="EA43" s="1">
        <f t="shared" si="748"/>
        <v>8.3732057416267949E-2</v>
      </c>
      <c r="EB43" s="1">
        <f t="shared" si="749"/>
        <v>3.3869516359311624E-3</v>
      </c>
      <c r="EC43" s="1">
        <f t="shared" si="750"/>
        <v>726978</v>
      </c>
      <c r="ED43" s="1">
        <f t="shared" si="820"/>
        <v>60871.36363636364</v>
      </c>
      <c r="EE43" s="1">
        <f t="shared" si="751"/>
        <v>6062622.5004016077</v>
      </c>
      <c r="EF43" s="1">
        <f t="shared" si="821"/>
        <v>552.37927970309966</v>
      </c>
      <c r="EK43">
        <f t="shared" si="19"/>
        <v>1352</v>
      </c>
      <c r="EL43">
        <f t="shared" si="20"/>
        <v>6.7</v>
      </c>
      <c r="EM43" s="1" t="str">
        <f t="shared" ref="EM43:EQ43" si="900">EM9</f>
        <v>65-69</v>
      </c>
      <c r="EN43" s="1">
        <f t="shared" si="900"/>
        <v>726978</v>
      </c>
      <c r="EO43" s="1">
        <f t="shared" si="900"/>
        <v>205147</v>
      </c>
      <c r="EP43" s="1">
        <f t="shared" si="900"/>
        <v>0.28219148309852565</v>
      </c>
      <c r="EQ43" s="1">
        <f t="shared" si="900"/>
        <v>5.2785619195450703E-4</v>
      </c>
      <c r="ES43" s="1" t="str">
        <f t="shared" si="753"/>
        <v>65-69</v>
      </c>
      <c r="ET43" s="1">
        <f t="shared" si="698"/>
        <v>6688</v>
      </c>
      <c r="EU43" s="1">
        <f t="shared" si="699"/>
        <v>1816</v>
      </c>
      <c r="EV43" s="1">
        <f t="shared" si="754"/>
        <v>0.2715311004784689</v>
      </c>
      <c r="EW43" s="1">
        <f t="shared" si="755"/>
        <v>5.4383501363607497E-3</v>
      </c>
      <c r="EX43" s="1">
        <f t="shared" si="756"/>
        <v>726978</v>
      </c>
      <c r="EY43" s="1">
        <f t="shared" si="823"/>
        <v>197397.13636363635</v>
      </c>
      <c r="EZ43" s="1">
        <f t="shared" si="757"/>
        <v>15630643.832954485</v>
      </c>
      <c r="FA43" s="1">
        <f t="shared" si="824"/>
        <v>1887.2966389629396</v>
      </c>
      <c r="FF43">
        <f t="shared" si="23"/>
        <v>5582</v>
      </c>
      <c r="FG43">
        <f t="shared" si="24"/>
        <v>27.5</v>
      </c>
      <c r="FH43" s="1" t="str">
        <f t="shared" ref="FH43:FL43" si="901">FH9</f>
        <v>65-69</v>
      </c>
      <c r="FI43" s="1">
        <f t="shared" si="901"/>
        <v>726978</v>
      </c>
      <c r="FJ43" s="1">
        <f t="shared" si="901"/>
        <v>399963</v>
      </c>
      <c r="FK43" s="1">
        <f t="shared" si="901"/>
        <v>0.5501720822363263</v>
      </c>
      <c r="FL43" s="1">
        <f t="shared" si="901"/>
        <v>5.8346101490882316E-4</v>
      </c>
      <c r="FN43" s="1" t="str">
        <f t="shared" si="759"/>
        <v>65-69</v>
      </c>
      <c r="FO43" s="1">
        <f t="shared" si="701"/>
        <v>6688</v>
      </c>
      <c r="FP43" s="1">
        <f t="shared" si="702"/>
        <v>3930</v>
      </c>
      <c r="FQ43" s="1">
        <f t="shared" si="760"/>
        <v>0.58761961722488043</v>
      </c>
      <c r="FR43" s="1">
        <f t="shared" si="761"/>
        <v>6.0193418640976694E-3</v>
      </c>
      <c r="FS43" s="1">
        <f t="shared" si="762"/>
        <v>726978</v>
      </c>
      <c r="FT43" s="1">
        <f t="shared" si="826"/>
        <v>427186.53409090912</v>
      </c>
      <c r="FU43" s="1">
        <f t="shared" si="763"/>
        <v>19148755.572927255</v>
      </c>
      <c r="FV43" s="1">
        <f t="shared" si="827"/>
        <v>3679.5508859965503</v>
      </c>
      <c r="GA43">
        <f t="shared" si="27"/>
        <v>182</v>
      </c>
      <c r="GB43">
        <f t="shared" si="28"/>
        <v>0.9</v>
      </c>
      <c r="GC43" s="1" t="str">
        <f t="shared" ref="GC43:GG43" si="902">GC9</f>
        <v>65-69</v>
      </c>
      <c r="GD43" s="1">
        <f t="shared" si="902"/>
        <v>726978</v>
      </c>
      <c r="GE43" s="1">
        <f t="shared" si="902"/>
        <v>90977</v>
      </c>
      <c r="GF43" s="1">
        <f t="shared" si="902"/>
        <v>0.12514408964232757</v>
      </c>
      <c r="GG43" s="1">
        <f t="shared" si="902"/>
        <v>3.8807244122089889E-4</v>
      </c>
      <c r="GI43" s="1" t="str">
        <f t="shared" si="765"/>
        <v>65-69</v>
      </c>
      <c r="GJ43" s="1">
        <f t="shared" si="704"/>
        <v>6688</v>
      </c>
      <c r="GK43" s="1">
        <f t="shared" si="705"/>
        <v>586</v>
      </c>
      <c r="GL43" s="1">
        <f t="shared" si="766"/>
        <v>8.7619617224880389E-2</v>
      </c>
      <c r="GM43" s="1">
        <f t="shared" si="767"/>
        <v>3.4573274394626204E-3</v>
      </c>
      <c r="GN43" s="1">
        <f t="shared" si="768"/>
        <v>726978</v>
      </c>
      <c r="GO43" s="1">
        <f t="shared" si="829"/>
        <v>63697.534090909096</v>
      </c>
      <c r="GP43" s="1">
        <f t="shared" si="769"/>
        <v>6317184.5228885151</v>
      </c>
      <c r="GQ43" s="1">
        <f t="shared" si="830"/>
        <v>836.96367152788673</v>
      </c>
      <c r="GV43">
        <f t="shared" si="31"/>
        <v>4015</v>
      </c>
      <c r="GW43">
        <f t="shared" si="32"/>
        <v>19.8</v>
      </c>
      <c r="GX43" s="1" t="str">
        <f t="shared" ref="GX43:HB43" si="903">GX9</f>
        <v>65-69</v>
      </c>
      <c r="GY43" s="1">
        <f t="shared" si="903"/>
        <v>726978</v>
      </c>
      <c r="GZ43" s="1">
        <f t="shared" si="903"/>
        <v>378954</v>
      </c>
      <c r="HA43" s="1">
        <f t="shared" si="903"/>
        <v>0.52127299588158105</v>
      </c>
      <c r="HB43" s="1">
        <f t="shared" si="903"/>
        <v>5.8588980696967752E-4</v>
      </c>
      <c r="HD43" s="1" t="str">
        <f t="shared" si="771"/>
        <v>65-69</v>
      </c>
      <c r="HE43" s="1">
        <f t="shared" si="707"/>
        <v>6688</v>
      </c>
      <c r="HF43" s="1">
        <f t="shared" si="708"/>
        <v>3502</v>
      </c>
      <c r="HG43" s="1">
        <f t="shared" si="772"/>
        <v>0.5236244019138756</v>
      </c>
      <c r="HH43" s="1">
        <f t="shared" si="773"/>
        <v>6.1071214954068857E-3</v>
      </c>
      <c r="HI43" s="1">
        <f t="shared" si="774"/>
        <v>726978</v>
      </c>
      <c r="HJ43" s="1">
        <f t="shared" si="832"/>
        <v>380663.42045454547</v>
      </c>
      <c r="HK43" s="1">
        <f t="shared" si="775"/>
        <v>19711317.643996786</v>
      </c>
      <c r="HL43" s="1">
        <f t="shared" si="833"/>
        <v>3486.2737964560142</v>
      </c>
      <c r="HQ43">
        <f t="shared" si="35"/>
        <v>1766</v>
      </c>
      <c r="HR43">
        <f t="shared" si="36"/>
        <v>8.7000000000000011</v>
      </c>
      <c r="HS43" s="1" t="str">
        <f t="shared" ref="HS43:HW43" si="904">HS9</f>
        <v>65-69</v>
      </c>
      <c r="HT43" s="1">
        <f t="shared" si="904"/>
        <v>726978</v>
      </c>
      <c r="HU43" s="1">
        <f t="shared" si="904"/>
        <v>170034</v>
      </c>
      <c r="HV43" s="1">
        <f t="shared" si="904"/>
        <v>0.23389153454437411</v>
      </c>
      <c r="HW43" s="1">
        <f t="shared" si="904"/>
        <v>4.9646855668730825E-4</v>
      </c>
      <c r="HY43" s="1" t="str">
        <f t="shared" si="777"/>
        <v>65-69</v>
      </c>
      <c r="HZ43" s="1">
        <f t="shared" si="710"/>
        <v>6688</v>
      </c>
      <c r="IA43" s="1">
        <f t="shared" si="711"/>
        <v>1560</v>
      </c>
      <c r="IB43" s="1">
        <f t="shared" si="778"/>
        <v>0.23325358851674641</v>
      </c>
      <c r="IC43" s="1">
        <f t="shared" si="779"/>
        <v>5.1712068588400991E-3</v>
      </c>
      <c r="ID43" s="1">
        <f t="shared" si="780"/>
        <v>726978</v>
      </c>
      <c r="IE43" s="1">
        <f t="shared" si="835"/>
        <v>169570.22727272726</v>
      </c>
      <c r="IF43" s="1">
        <f t="shared" si="781"/>
        <v>14132739.638897778</v>
      </c>
      <c r="IG43" s="1">
        <f t="shared" si="836"/>
        <v>1564.2665830327742</v>
      </c>
      <c r="IL43">
        <f t="shared" si="39"/>
        <v>8242</v>
      </c>
      <c r="IM43">
        <f t="shared" si="40"/>
        <v>40.5</v>
      </c>
      <c r="IN43" s="1" t="str">
        <f t="shared" ref="IN43:IR43" si="905">IN9</f>
        <v>65-69</v>
      </c>
      <c r="IO43" s="1">
        <f t="shared" si="905"/>
        <v>726978</v>
      </c>
      <c r="IP43" s="1">
        <f t="shared" si="905"/>
        <v>352461</v>
      </c>
      <c r="IQ43" s="1">
        <f t="shared" si="905"/>
        <v>0.48483035250035078</v>
      </c>
      <c r="IR43" s="1">
        <f t="shared" si="905"/>
        <v>5.8615085119208916E-4</v>
      </c>
      <c r="IT43" s="1" t="str">
        <f t="shared" si="783"/>
        <v>65-69</v>
      </c>
      <c r="IU43" s="1">
        <f t="shared" si="713"/>
        <v>6688</v>
      </c>
      <c r="IV43" s="1">
        <f t="shared" si="714"/>
        <v>3691</v>
      </c>
      <c r="IW43" s="1">
        <f t="shared" si="784"/>
        <v>0.55188397129186606</v>
      </c>
      <c r="IX43" s="1">
        <f t="shared" si="785"/>
        <v>6.080943908328358E-3</v>
      </c>
      <c r="IY43" s="1">
        <f t="shared" si="786"/>
        <v>726978</v>
      </c>
      <c r="IZ43" s="1">
        <f t="shared" si="838"/>
        <v>401207.50568181818</v>
      </c>
      <c r="JA43" s="1">
        <f t="shared" si="787"/>
        <v>19542698.482375994</v>
      </c>
      <c r="JB43" s="1">
        <f t="shared" si="839"/>
        <v>3242.5453975223459</v>
      </c>
      <c r="JG43">
        <f t="shared" si="43"/>
        <v>14</v>
      </c>
      <c r="JH43">
        <f t="shared" si="44"/>
        <v>0.1</v>
      </c>
      <c r="JI43" s="1" t="str">
        <f t="shared" ref="JI43:JM43" si="906">JI9</f>
        <v>65-69</v>
      </c>
      <c r="JJ43" s="1">
        <f t="shared" si="906"/>
        <v>726978</v>
      </c>
      <c r="JK43" s="1">
        <f t="shared" si="906"/>
        <v>11048</v>
      </c>
      <c r="JL43" s="1">
        <f t="shared" si="906"/>
        <v>1.5197158648542321E-2</v>
      </c>
      <c r="JM43" s="1">
        <f t="shared" si="906"/>
        <v>1.4348126961426097E-4</v>
      </c>
      <c r="JO43" s="1" t="str">
        <f t="shared" si="789"/>
        <v>65-69</v>
      </c>
      <c r="JP43" s="1">
        <f t="shared" si="716"/>
        <v>6688</v>
      </c>
      <c r="JQ43" s="1">
        <f t="shared" si="717"/>
        <v>62</v>
      </c>
      <c r="JR43" s="1">
        <f t="shared" si="790"/>
        <v>9.2703349282296649E-3</v>
      </c>
      <c r="JS43" s="1">
        <f t="shared" si="791"/>
        <v>1.1718638679565751E-3</v>
      </c>
      <c r="JT43" s="1">
        <f t="shared" si="792"/>
        <v>726978</v>
      </c>
      <c r="JU43" s="1">
        <f t="shared" si="841"/>
        <v>6739.329545454545</v>
      </c>
      <c r="JV43" s="1">
        <f t="shared" si="793"/>
        <v>725766.41022326809</v>
      </c>
      <c r="JW43" s="1">
        <f t="shared" si="842"/>
        <v>101.63859704145105</v>
      </c>
      <c r="KB43">
        <f t="shared" si="47"/>
        <v>1741</v>
      </c>
      <c r="KC43">
        <f t="shared" si="48"/>
        <v>8.6</v>
      </c>
      <c r="KD43" s="1" t="str">
        <f t="shared" ref="KD43:KH43" si="907">KD9</f>
        <v>65-69</v>
      </c>
      <c r="KE43" s="1">
        <f t="shared" si="907"/>
        <v>726978</v>
      </c>
      <c r="KF43" s="1">
        <f t="shared" si="907"/>
        <v>123952</v>
      </c>
      <c r="KG43" s="1">
        <f t="shared" si="907"/>
        <v>0.17050309637980793</v>
      </c>
      <c r="KH43" s="1">
        <f t="shared" si="907"/>
        <v>4.4107544971303507E-4</v>
      </c>
      <c r="KJ43" s="1" t="str">
        <f t="shared" si="795"/>
        <v>65-69</v>
      </c>
      <c r="KK43" s="1">
        <f t="shared" si="719"/>
        <v>6688</v>
      </c>
      <c r="KL43" s="1">
        <f t="shared" si="720"/>
        <v>1249</v>
      </c>
      <c r="KM43" s="1">
        <f t="shared" si="796"/>
        <v>0.18675239234449761</v>
      </c>
      <c r="KN43" s="1">
        <f t="shared" si="797"/>
        <v>4.7653669882403923E-3</v>
      </c>
      <c r="KO43" s="1">
        <f t="shared" si="798"/>
        <v>726978</v>
      </c>
      <c r="KP43" s="1">
        <f t="shared" si="844"/>
        <v>135764.88068181818</v>
      </c>
      <c r="KQ43" s="1">
        <f t="shared" si="799"/>
        <v>12001492.01581317</v>
      </c>
      <c r="KR43" s="1">
        <f t="shared" si="845"/>
        <v>1140.3247085881553</v>
      </c>
      <c r="KW43">
        <f t="shared" si="51"/>
        <v>2400</v>
      </c>
      <c r="KX43">
        <f t="shared" si="52"/>
        <v>11.8</v>
      </c>
      <c r="KY43" s="1" t="str">
        <f t="shared" ref="KY43:LC43" si="908">KY9</f>
        <v>65-69</v>
      </c>
      <c r="KZ43" s="1">
        <f t="shared" si="908"/>
        <v>726978</v>
      </c>
      <c r="LA43" s="1">
        <f t="shared" si="908"/>
        <v>89746</v>
      </c>
      <c r="LB43" s="1">
        <f t="shared" si="908"/>
        <v>0.12345077842795793</v>
      </c>
      <c r="LC43" s="1">
        <f t="shared" si="908"/>
        <v>3.8581084951145271E-4</v>
      </c>
      <c r="LE43" s="1" t="str">
        <f t="shared" si="801"/>
        <v>65-69</v>
      </c>
      <c r="LF43" s="1">
        <f t="shared" si="722"/>
        <v>6688</v>
      </c>
      <c r="LG43" s="1">
        <f t="shared" si="723"/>
        <v>1530</v>
      </c>
      <c r="LH43" s="1">
        <f t="shared" si="802"/>
        <v>0.22876794258373206</v>
      </c>
      <c r="LI43" s="1">
        <f t="shared" si="803"/>
        <v>5.1362007232271462E-3</v>
      </c>
      <c r="LJ43" s="1">
        <f t="shared" si="804"/>
        <v>726978</v>
      </c>
      <c r="LK43" s="1">
        <f t="shared" si="847"/>
        <v>166309.26136363638</v>
      </c>
      <c r="LL43" s="1">
        <f t="shared" si="805"/>
        <v>13942046.021575259</v>
      </c>
      <c r="LM43" s="1">
        <f t="shared" si="848"/>
        <v>825.63880612618266</v>
      </c>
    </row>
    <row r="44" spans="1:329" x14ac:dyDescent="0.15">
      <c r="A44" s="51" t="s">
        <v>39</v>
      </c>
      <c r="B44" s="51" t="s">
        <v>40</v>
      </c>
      <c r="C44" s="51">
        <v>45</v>
      </c>
      <c r="D44" s="51" t="s">
        <v>42</v>
      </c>
      <c r="E44" s="52">
        <v>24775</v>
      </c>
      <c r="F44" s="52">
        <v>4775</v>
      </c>
      <c r="G44" s="51">
        <v>19.3</v>
      </c>
      <c r="H44" s="52">
        <v>3047</v>
      </c>
      <c r="I44" s="51">
        <v>12.3</v>
      </c>
      <c r="J44" s="52">
        <v>2388</v>
      </c>
      <c r="K44" s="51">
        <v>9.7000000000000011</v>
      </c>
      <c r="L44" s="52">
        <v>1458</v>
      </c>
      <c r="M44" s="51">
        <v>5.9</v>
      </c>
      <c r="N44" s="52">
        <v>348</v>
      </c>
      <c r="O44" s="51">
        <v>1.5</v>
      </c>
      <c r="P44" s="52">
        <v>1553</v>
      </c>
      <c r="Q44" s="51">
        <v>6.3000000000000007</v>
      </c>
      <c r="R44" s="52">
        <v>6473</v>
      </c>
      <c r="S44" s="51">
        <v>26.200000000000003</v>
      </c>
      <c r="T44" s="52">
        <v>151</v>
      </c>
      <c r="U44" s="51">
        <v>0.70000000000000007</v>
      </c>
      <c r="V44" s="52">
        <v>4417</v>
      </c>
      <c r="W44" s="51">
        <v>17.900000000000002</v>
      </c>
      <c r="X44" s="52">
        <v>2076</v>
      </c>
      <c r="Y44" s="51">
        <v>8.4</v>
      </c>
      <c r="Z44" s="52">
        <v>9441</v>
      </c>
      <c r="AA44" s="51">
        <v>38.200000000000003</v>
      </c>
      <c r="AB44" s="52">
        <v>15</v>
      </c>
      <c r="AC44" s="51">
        <v>0.1</v>
      </c>
      <c r="AD44" s="52">
        <v>2234</v>
      </c>
      <c r="AE44" s="51">
        <v>9.1</v>
      </c>
      <c r="AF44" s="52">
        <v>3032</v>
      </c>
      <c r="AG44" s="51">
        <v>12.3</v>
      </c>
      <c r="AI44" s="43"/>
      <c r="AJ44">
        <f t="shared" si="0"/>
        <v>4775</v>
      </c>
      <c r="AK44">
        <f t="shared" si="1"/>
        <v>19.3</v>
      </c>
      <c r="AL44" s="1" t="str">
        <f t="shared" ref="AL44:AP44" si="909">AL10</f>
        <v>70-74</v>
      </c>
      <c r="AM44" s="1">
        <f t="shared" si="909"/>
        <v>718142</v>
      </c>
      <c r="AN44" s="1">
        <f t="shared" si="909"/>
        <v>186714</v>
      </c>
      <c r="AO44" s="1">
        <f t="shared" si="909"/>
        <v>0.25999593395178111</v>
      </c>
      <c r="AP44" s="1">
        <f t="shared" si="909"/>
        <v>5.1760107262776634E-4</v>
      </c>
      <c r="AR44" s="1" t="str">
        <f t="shared" ref="AR44:AV44" si="910">+AL27</f>
        <v>70-74</v>
      </c>
      <c r="AS44" s="1">
        <f t="shared" si="910"/>
        <v>6226</v>
      </c>
      <c r="AT44" s="1">
        <f t="shared" si="910"/>
        <v>1626</v>
      </c>
      <c r="AU44" s="1">
        <f t="shared" si="910"/>
        <v>0.26116286540314809</v>
      </c>
      <c r="AV44" s="1">
        <f t="shared" si="910"/>
        <v>5.5670549998429273E-3</v>
      </c>
      <c r="AW44" s="1">
        <f t="shared" si="726"/>
        <v>718142</v>
      </c>
      <c r="AX44" s="1">
        <f t="shared" si="808"/>
        <v>187552.02248634759</v>
      </c>
      <c r="AY44" s="1">
        <f t="shared" si="727"/>
        <v>15983492.353625311</v>
      </c>
      <c r="AZ44" s="1">
        <f t="shared" si="809"/>
        <v>1618.7346847837891</v>
      </c>
      <c r="BE44">
        <f t="shared" si="3"/>
        <v>3047</v>
      </c>
      <c r="BF44">
        <f t="shared" si="4"/>
        <v>12.3</v>
      </c>
      <c r="BG44" s="1" t="str">
        <f t="shared" ref="BG44:BK44" si="911">BG10</f>
        <v>70-74</v>
      </c>
      <c r="BH44" s="1">
        <f t="shared" si="911"/>
        <v>718142</v>
      </c>
      <c r="BI44" s="1">
        <f t="shared" si="911"/>
        <v>366574</v>
      </c>
      <c r="BJ44" s="1">
        <f t="shared" si="911"/>
        <v>0.51044779444733768</v>
      </c>
      <c r="BK44" s="1">
        <f t="shared" si="911"/>
        <v>5.8988860670554507E-4</v>
      </c>
      <c r="BM44" s="1" t="str">
        <f t="shared" si="729"/>
        <v>70-74</v>
      </c>
      <c r="BN44" s="1">
        <f t="shared" si="686"/>
        <v>6226</v>
      </c>
      <c r="BO44" s="1">
        <f t="shared" si="687"/>
        <v>2854</v>
      </c>
      <c r="BP44" s="1">
        <f t="shared" si="730"/>
        <v>0.4584002569868294</v>
      </c>
      <c r="BQ44" s="1">
        <f t="shared" si="731"/>
        <v>6.314763540872635E-3</v>
      </c>
      <c r="BR44" s="1">
        <f t="shared" si="732"/>
        <v>718142</v>
      </c>
      <c r="BS44" s="1">
        <f t="shared" si="811"/>
        <v>329196.47735303565</v>
      </c>
      <c r="BT44" s="1">
        <f t="shared" si="733"/>
        <v>20565290.063863799</v>
      </c>
      <c r="BU44" s="1">
        <f t="shared" si="812"/>
        <v>3178.0479682291243</v>
      </c>
      <c r="BZ44">
        <f t="shared" si="7"/>
        <v>2388</v>
      </c>
      <c r="CA44">
        <f t="shared" si="8"/>
        <v>9.7000000000000011</v>
      </c>
      <c r="CB44" s="1" t="str">
        <f t="shared" ref="CB44:CF44" si="912">CB10</f>
        <v>70-74</v>
      </c>
      <c r="CC44" s="1">
        <f t="shared" si="912"/>
        <v>718142</v>
      </c>
      <c r="CD44" s="1">
        <f t="shared" si="912"/>
        <v>208031</v>
      </c>
      <c r="CE44" s="1">
        <f t="shared" si="912"/>
        <v>0.28967947843184216</v>
      </c>
      <c r="CF44" s="1">
        <f t="shared" si="912"/>
        <v>5.3527983430551741E-4</v>
      </c>
      <c r="CH44" s="1" t="str">
        <f t="shared" si="735"/>
        <v>70-74</v>
      </c>
      <c r="CI44" s="1">
        <f t="shared" si="689"/>
        <v>6226</v>
      </c>
      <c r="CJ44" s="1">
        <f t="shared" si="690"/>
        <v>1588</v>
      </c>
      <c r="CK44" s="1">
        <f t="shared" si="736"/>
        <v>0.25505942820430455</v>
      </c>
      <c r="CL44" s="1">
        <f t="shared" si="737"/>
        <v>5.5242960763483709E-3</v>
      </c>
      <c r="CM44" s="1">
        <f t="shared" si="738"/>
        <v>718142</v>
      </c>
      <c r="CN44" s="1">
        <f t="shared" si="814"/>
        <v>183168.88788949567</v>
      </c>
      <c r="CO44" s="1">
        <f t="shared" si="739"/>
        <v>15738906.199175004</v>
      </c>
      <c r="CP44" s="1">
        <f t="shared" si="815"/>
        <v>1803.5444327166492</v>
      </c>
      <c r="CU44">
        <f t="shared" si="11"/>
        <v>1458</v>
      </c>
      <c r="CV44">
        <f t="shared" si="12"/>
        <v>5.9</v>
      </c>
      <c r="CW44" s="1" t="str">
        <f t="shared" ref="CW44:DA44" si="913">CW10</f>
        <v>70-74</v>
      </c>
      <c r="CX44" s="1">
        <f t="shared" si="913"/>
        <v>718142</v>
      </c>
      <c r="CY44" s="1">
        <f t="shared" si="913"/>
        <v>102240</v>
      </c>
      <c r="CZ44" s="1">
        <f t="shared" si="913"/>
        <v>0.14236738695132717</v>
      </c>
      <c r="DA44" s="1">
        <f t="shared" si="913"/>
        <v>4.1233550980960523E-4</v>
      </c>
      <c r="DC44" s="1" t="str">
        <f t="shared" si="741"/>
        <v>70-74</v>
      </c>
      <c r="DD44" s="1">
        <f t="shared" si="692"/>
        <v>6226</v>
      </c>
      <c r="DE44" s="1">
        <f t="shared" si="693"/>
        <v>1076</v>
      </c>
      <c r="DF44" s="1">
        <f t="shared" si="742"/>
        <v>0.17282364278830709</v>
      </c>
      <c r="DG44" s="1">
        <f t="shared" si="743"/>
        <v>4.7917712299008547E-3</v>
      </c>
      <c r="DH44" s="1">
        <f t="shared" si="744"/>
        <v>718142</v>
      </c>
      <c r="DI44" s="1">
        <f t="shared" si="817"/>
        <v>124111.91647928042</v>
      </c>
      <c r="DJ44" s="1">
        <f t="shared" si="745"/>
        <v>11841665.935127456</v>
      </c>
      <c r="DK44" s="1">
        <f t="shared" si="818"/>
        <v>886.379351158963</v>
      </c>
      <c r="DP44">
        <f t="shared" si="15"/>
        <v>348</v>
      </c>
      <c r="DQ44">
        <f t="shared" si="16"/>
        <v>1.5</v>
      </c>
      <c r="DR44" s="1" t="str">
        <f t="shared" ref="DR44:DV44" si="914">DR10</f>
        <v>70-74</v>
      </c>
      <c r="DS44" s="1">
        <f t="shared" si="914"/>
        <v>718142</v>
      </c>
      <c r="DT44" s="1">
        <f t="shared" si="914"/>
        <v>75158</v>
      </c>
      <c r="DU44" s="1">
        <f t="shared" si="914"/>
        <v>0.10465618220351963</v>
      </c>
      <c r="DV44" s="1">
        <f t="shared" si="914"/>
        <v>3.6122034253989444E-4</v>
      </c>
      <c r="DX44" s="1" t="str">
        <f t="shared" si="747"/>
        <v>70-74</v>
      </c>
      <c r="DY44" s="1">
        <f t="shared" si="695"/>
        <v>6226</v>
      </c>
      <c r="DZ44" s="1">
        <f t="shared" si="696"/>
        <v>638</v>
      </c>
      <c r="EA44" s="1">
        <f t="shared" si="748"/>
        <v>0.10247349823321555</v>
      </c>
      <c r="EB44" s="1">
        <f t="shared" si="749"/>
        <v>3.8434821067564592E-3</v>
      </c>
      <c r="EC44" s="1">
        <f t="shared" si="750"/>
        <v>718142</v>
      </c>
      <c r="ED44" s="1">
        <f t="shared" si="820"/>
        <v>73590.522968197882</v>
      </c>
      <c r="EE44" s="1">
        <f t="shared" si="751"/>
        <v>7618515.9451806461</v>
      </c>
      <c r="EF44" s="1">
        <f t="shared" si="821"/>
        <v>651.5893903991132</v>
      </c>
      <c r="EK44">
        <f t="shared" si="19"/>
        <v>1553</v>
      </c>
      <c r="EL44">
        <f t="shared" si="20"/>
        <v>6.3000000000000007</v>
      </c>
      <c r="EM44" s="1" t="str">
        <f t="shared" ref="EM44:EQ44" si="915">EM10</f>
        <v>70-74</v>
      </c>
      <c r="EN44" s="1">
        <f t="shared" si="915"/>
        <v>718142</v>
      </c>
      <c r="EO44" s="1">
        <f t="shared" si="915"/>
        <v>228053</v>
      </c>
      <c r="EP44" s="1">
        <f t="shared" si="915"/>
        <v>0.3175597583764771</v>
      </c>
      <c r="EQ44" s="1">
        <f t="shared" si="915"/>
        <v>5.4933830357113884E-4</v>
      </c>
      <c r="ES44" s="1" t="str">
        <f t="shared" si="753"/>
        <v>70-74</v>
      </c>
      <c r="ET44" s="1">
        <f t="shared" si="698"/>
        <v>6226</v>
      </c>
      <c r="EU44" s="1">
        <f t="shared" si="699"/>
        <v>1545</v>
      </c>
      <c r="EV44" s="1">
        <f t="shared" si="754"/>
        <v>0.24815290716350788</v>
      </c>
      <c r="EW44" s="1">
        <f t="shared" si="755"/>
        <v>5.4741902640949207E-3</v>
      </c>
      <c r="EX44" s="1">
        <f t="shared" si="756"/>
        <v>718142</v>
      </c>
      <c r="EY44" s="1">
        <f t="shared" si="823"/>
        <v>178209.02505621588</v>
      </c>
      <c r="EZ44" s="1">
        <f t="shared" si="757"/>
        <v>15454694.677230006</v>
      </c>
      <c r="FA44" s="1">
        <f t="shared" si="824"/>
        <v>1977.1270556519464</v>
      </c>
      <c r="FF44">
        <f t="shared" si="23"/>
        <v>6473</v>
      </c>
      <c r="FG44">
        <f t="shared" si="24"/>
        <v>26.200000000000003</v>
      </c>
      <c r="FH44" s="1" t="str">
        <f t="shared" ref="FH44:FL44" si="916">FH10</f>
        <v>70-74</v>
      </c>
      <c r="FI44" s="1">
        <f t="shared" si="916"/>
        <v>718142</v>
      </c>
      <c r="FJ44" s="1">
        <f t="shared" si="916"/>
        <v>430842</v>
      </c>
      <c r="FK44" s="1">
        <f t="shared" si="916"/>
        <v>0.59993984476607687</v>
      </c>
      <c r="FL44" s="1">
        <f t="shared" si="916"/>
        <v>5.7811114156154165E-4</v>
      </c>
      <c r="FN44" s="1" t="str">
        <f t="shared" si="759"/>
        <v>70-74</v>
      </c>
      <c r="FO44" s="1">
        <f t="shared" si="701"/>
        <v>6226</v>
      </c>
      <c r="FP44" s="1">
        <f t="shared" si="702"/>
        <v>3998</v>
      </c>
      <c r="FQ44" s="1">
        <f t="shared" si="760"/>
        <v>0.64214584002569863</v>
      </c>
      <c r="FR44" s="1">
        <f t="shared" si="761"/>
        <v>6.0752662202727672E-3</v>
      </c>
      <c r="FS44" s="1">
        <f t="shared" si="762"/>
        <v>718142</v>
      </c>
      <c r="FT44" s="1">
        <f t="shared" si="826"/>
        <v>461151.89784773526</v>
      </c>
      <c r="FU44" s="1">
        <f t="shared" si="763"/>
        <v>19034929.864375237</v>
      </c>
      <c r="FV44" s="1">
        <f t="shared" si="827"/>
        <v>3735.2254735135948</v>
      </c>
      <c r="GA44">
        <f t="shared" si="27"/>
        <v>151</v>
      </c>
      <c r="GB44">
        <f t="shared" si="28"/>
        <v>0.70000000000000007</v>
      </c>
      <c r="GC44" s="1" t="str">
        <f t="shared" ref="GC44:GG44" si="917">GC10</f>
        <v>70-74</v>
      </c>
      <c r="GD44" s="1">
        <f t="shared" si="917"/>
        <v>718142</v>
      </c>
      <c r="GE44" s="1">
        <f t="shared" si="917"/>
        <v>90241</v>
      </c>
      <c r="GF44" s="1">
        <f t="shared" si="917"/>
        <v>0.12565899223273391</v>
      </c>
      <c r="GG44" s="1">
        <f t="shared" si="917"/>
        <v>3.9113983363839235E-4</v>
      </c>
      <c r="GI44" s="1" t="str">
        <f t="shared" si="765"/>
        <v>70-74</v>
      </c>
      <c r="GJ44" s="1">
        <f t="shared" si="704"/>
        <v>6226</v>
      </c>
      <c r="GK44" s="1">
        <f t="shared" si="705"/>
        <v>543</v>
      </c>
      <c r="GL44" s="1">
        <f t="shared" si="766"/>
        <v>8.7214905236106643E-2</v>
      </c>
      <c r="GM44" s="1">
        <f t="shared" si="767"/>
        <v>3.5758152177781046E-3</v>
      </c>
      <c r="GN44" s="1">
        <f t="shared" si="768"/>
        <v>718142</v>
      </c>
      <c r="GO44" s="1">
        <f t="shared" si="829"/>
        <v>62632.686476068098</v>
      </c>
      <c r="GP44" s="1">
        <f t="shared" si="769"/>
        <v>6594331.7243956067</v>
      </c>
      <c r="GQ44" s="1">
        <f t="shared" si="830"/>
        <v>782.35288564100131</v>
      </c>
      <c r="GV44">
        <f t="shared" si="31"/>
        <v>4417</v>
      </c>
      <c r="GW44">
        <f t="shared" si="32"/>
        <v>17.900000000000002</v>
      </c>
      <c r="GX44" s="1" t="str">
        <f t="shared" ref="GX44:HB44" si="918">GX10</f>
        <v>70-74</v>
      </c>
      <c r="GY44" s="1">
        <f t="shared" si="918"/>
        <v>718142</v>
      </c>
      <c r="GZ44" s="1">
        <f t="shared" si="918"/>
        <v>385559</v>
      </c>
      <c r="HA44" s="1">
        <f t="shared" si="918"/>
        <v>0.53688407028136498</v>
      </c>
      <c r="HB44" s="1">
        <f t="shared" si="918"/>
        <v>5.8840987888766937E-4</v>
      </c>
      <c r="HD44" s="1" t="str">
        <f t="shared" si="771"/>
        <v>70-74</v>
      </c>
      <c r="HE44" s="1">
        <f t="shared" si="707"/>
        <v>6226</v>
      </c>
      <c r="HF44" s="1">
        <f t="shared" si="708"/>
        <v>3200</v>
      </c>
      <c r="HG44" s="1">
        <f t="shared" si="772"/>
        <v>0.51397365884998392</v>
      </c>
      <c r="HH44" s="1">
        <f t="shared" si="773"/>
        <v>6.3342584067005393E-3</v>
      </c>
      <c r="HI44" s="1">
        <f t="shared" si="774"/>
        <v>718142</v>
      </c>
      <c r="HJ44" s="1">
        <f t="shared" si="832"/>
        <v>369106.07131384517</v>
      </c>
      <c r="HK44" s="1">
        <f t="shared" si="775"/>
        <v>20692463.923020568</v>
      </c>
      <c r="HL44" s="1">
        <f t="shared" si="833"/>
        <v>3342.6402215717785</v>
      </c>
      <c r="HQ44">
        <f t="shared" si="35"/>
        <v>2076</v>
      </c>
      <c r="HR44">
        <f t="shared" si="36"/>
        <v>8.4</v>
      </c>
      <c r="HS44" s="1" t="str">
        <f t="shared" ref="HS44:HW44" si="919">HS10</f>
        <v>70-74</v>
      </c>
      <c r="HT44" s="1">
        <f t="shared" si="919"/>
        <v>718142</v>
      </c>
      <c r="HU44" s="1">
        <f t="shared" si="919"/>
        <v>132289</v>
      </c>
      <c r="HV44" s="1">
        <f t="shared" si="919"/>
        <v>0.18421008658454735</v>
      </c>
      <c r="HW44" s="1">
        <f t="shared" si="919"/>
        <v>4.5744691762335818E-4</v>
      </c>
      <c r="HY44" s="1" t="str">
        <f t="shared" si="777"/>
        <v>70-74</v>
      </c>
      <c r="HZ44" s="1">
        <f t="shared" si="710"/>
        <v>6226</v>
      </c>
      <c r="IA44" s="1">
        <f t="shared" si="711"/>
        <v>1268</v>
      </c>
      <c r="IB44" s="1">
        <f t="shared" si="778"/>
        <v>0.20366206231930614</v>
      </c>
      <c r="IC44" s="1">
        <f t="shared" si="779"/>
        <v>5.1038654104861936E-3</v>
      </c>
      <c r="ID44" s="1">
        <f t="shared" si="780"/>
        <v>718142</v>
      </c>
      <c r="IE44" s="1">
        <f t="shared" si="835"/>
        <v>146258.28075811116</v>
      </c>
      <c r="IF44" s="1">
        <f t="shared" si="781"/>
        <v>13434424.92288355</v>
      </c>
      <c r="IG44" s="1">
        <f t="shared" si="836"/>
        <v>1146.8919990753918</v>
      </c>
      <c r="IL44">
        <f t="shared" si="39"/>
        <v>9441</v>
      </c>
      <c r="IM44">
        <f t="shared" si="40"/>
        <v>38.200000000000003</v>
      </c>
      <c r="IN44" s="1" t="str">
        <f t="shared" ref="IN44:IR44" si="920">IN10</f>
        <v>70-74</v>
      </c>
      <c r="IO44" s="1">
        <f t="shared" si="920"/>
        <v>718142</v>
      </c>
      <c r="IP44" s="1">
        <f t="shared" si="920"/>
        <v>338159</v>
      </c>
      <c r="IQ44" s="1">
        <f t="shared" si="920"/>
        <v>0.470880410837968</v>
      </c>
      <c r="IR44" s="1">
        <f t="shared" si="920"/>
        <v>5.8901596810944463E-4</v>
      </c>
      <c r="IT44" s="1" t="str">
        <f t="shared" si="783"/>
        <v>70-74</v>
      </c>
      <c r="IU44" s="1">
        <f t="shared" si="713"/>
        <v>6226</v>
      </c>
      <c r="IV44" s="1">
        <f t="shared" si="714"/>
        <v>3053</v>
      </c>
      <c r="IW44" s="1">
        <f t="shared" si="784"/>
        <v>0.49036299389656279</v>
      </c>
      <c r="IX44" s="1">
        <f t="shared" si="785"/>
        <v>6.3355564329701077E-3</v>
      </c>
      <c r="IY44" s="1">
        <f t="shared" si="786"/>
        <v>718142</v>
      </c>
      <c r="IZ44" s="1">
        <f t="shared" si="838"/>
        <v>352150.26116286538</v>
      </c>
      <c r="JA44" s="1">
        <f t="shared" si="787"/>
        <v>20700945.456946384</v>
      </c>
      <c r="JB44" s="1">
        <f t="shared" si="839"/>
        <v>2931.7014378771887</v>
      </c>
      <c r="JG44">
        <f t="shared" si="43"/>
        <v>15</v>
      </c>
      <c r="JH44">
        <f t="shared" si="44"/>
        <v>0.1</v>
      </c>
      <c r="JI44" s="1" t="str">
        <f t="shared" ref="JI44:JM44" si="921">JI10</f>
        <v>70-74</v>
      </c>
      <c r="JJ44" s="1">
        <f t="shared" si="921"/>
        <v>718142</v>
      </c>
      <c r="JK44" s="1">
        <f t="shared" si="921"/>
        <v>16140</v>
      </c>
      <c r="JL44" s="1">
        <f t="shared" si="921"/>
        <v>2.2474663785156695E-2</v>
      </c>
      <c r="JM44" s="1">
        <f t="shared" si="921"/>
        <v>1.7490629874500677E-4</v>
      </c>
      <c r="JO44" s="1" t="str">
        <f t="shared" si="789"/>
        <v>70-74</v>
      </c>
      <c r="JP44" s="1">
        <f t="shared" si="716"/>
        <v>6226</v>
      </c>
      <c r="JQ44" s="1">
        <f t="shared" si="717"/>
        <v>113</v>
      </c>
      <c r="JR44" s="1">
        <f t="shared" si="790"/>
        <v>1.8149694828140057E-2</v>
      </c>
      <c r="JS44" s="1">
        <f t="shared" si="791"/>
        <v>1.6918145088756773E-3</v>
      </c>
      <c r="JT44" s="1">
        <f t="shared" si="792"/>
        <v>718142</v>
      </c>
      <c r="JU44" s="1">
        <f t="shared" si="841"/>
        <v>13034.058143270157</v>
      </c>
      <c r="JV44" s="1">
        <f t="shared" si="793"/>
        <v>1476135.2250951126</v>
      </c>
      <c r="JW44" s="1">
        <f t="shared" si="842"/>
        <v>139.92725672638559</v>
      </c>
      <c r="KB44">
        <f t="shared" si="47"/>
        <v>2234</v>
      </c>
      <c r="KC44">
        <f t="shared" si="48"/>
        <v>9.1</v>
      </c>
      <c r="KD44" s="1" t="str">
        <f t="shared" ref="KD44:KH44" si="922">KD10</f>
        <v>70-74</v>
      </c>
      <c r="KE44" s="1">
        <f t="shared" si="922"/>
        <v>718142</v>
      </c>
      <c r="KF44" s="1">
        <f t="shared" si="922"/>
        <v>155656</v>
      </c>
      <c r="KG44" s="1">
        <f t="shared" si="922"/>
        <v>0.21674821971142197</v>
      </c>
      <c r="KH44" s="1">
        <f t="shared" si="922"/>
        <v>4.8620934460733359E-4</v>
      </c>
      <c r="KJ44" s="1" t="str">
        <f t="shared" si="795"/>
        <v>70-74</v>
      </c>
      <c r="KK44" s="1">
        <f t="shared" si="719"/>
        <v>6226</v>
      </c>
      <c r="KL44" s="1">
        <f t="shared" si="720"/>
        <v>1398</v>
      </c>
      <c r="KM44" s="1">
        <f t="shared" si="796"/>
        <v>0.22454224221008673</v>
      </c>
      <c r="KN44" s="1">
        <f t="shared" si="797"/>
        <v>5.288390810522371E-3</v>
      </c>
      <c r="KO44" s="1">
        <f t="shared" si="798"/>
        <v>718142</v>
      </c>
      <c r="KP44" s="1">
        <f t="shared" si="844"/>
        <v>161253.21490523609</v>
      </c>
      <c r="KQ44" s="1">
        <f t="shared" si="799"/>
        <v>14423402.978027919</v>
      </c>
      <c r="KR44" s="1">
        <f t="shared" si="845"/>
        <v>1349.4744159233132</v>
      </c>
      <c r="KW44">
        <f t="shared" si="51"/>
        <v>3032</v>
      </c>
      <c r="KX44">
        <f t="shared" si="52"/>
        <v>12.3</v>
      </c>
      <c r="KY44" s="1" t="str">
        <f t="shared" ref="KY44:LC44" si="923">KY10</f>
        <v>70-74</v>
      </c>
      <c r="KZ44" s="1">
        <f t="shared" si="923"/>
        <v>718142</v>
      </c>
      <c r="LA44" s="1">
        <f t="shared" si="923"/>
        <v>87683</v>
      </c>
      <c r="LB44" s="1">
        <f t="shared" si="923"/>
        <v>0.12209702259441726</v>
      </c>
      <c r="LC44" s="1">
        <f t="shared" si="923"/>
        <v>3.8634085296674963E-4</v>
      </c>
      <c r="LE44" s="1" t="str">
        <f t="shared" si="801"/>
        <v>70-74</v>
      </c>
      <c r="LF44" s="1">
        <f t="shared" si="722"/>
        <v>6226</v>
      </c>
      <c r="LG44" s="1">
        <f t="shared" si="723"/>
        <v>1351</v>
      </c>
      <c r="LH44" s="1">
        <f t="shared" si="802"/>
        <v>0.21699325409572759</v>
      </c>
      <c r="LI44" s="1">
        <f t="shared" si="803"/>
        <v>5.2239776476057636E-3</v>
      </c>
      <c r="LJ44" s="1">
        <f t="shared" si="804"/>
        <v>718142</v>
      </c>
      <c r="LK44" s="1">
        <f t="shared" si="847"/>
        <v>155831.96948281399</v>
      </c>
      <c r="LL44" s="1">
        <f t="shared" si="805"/>
        <v>14074185.595154891</v>
      </c>
      <c r="LM44" s="1">
        <f t="shared" si="848"/>
        <v>760.17606267284191</v>
      </c>
    </row>
    <row r="45" spans="1:329" x14ac:dyDescent="0.15">
      <c r="A45" s="51" t="s">
        <v>39</v>
      </c>
      <c r="B45" s="51" t="s">
        <v>40</v>
      </c>
      <c r="C45" s="51">
        <v>46</v>
      </c>
      <c r="D45" s="51" t="s">
        <v>42</v>
      </c>
      <c r="E45" s="52">
        <v>20630</v>
      </c>
      <c r="F45" s="52">
        <v>4438</v>
      </c>
      <c r="G45" s="51">
        <v>21.6</v>
      </c>
      <c r="H45" s="52">
        <v>2556</v>
      </c>
      <c r="I45" s="51">
        <v>12.4</v>
      </c>
      <c r="J45" s="52">
        <v>2072</v>
      </c>
      <c r="K45" s="51">
        <v>10.100000000000001</v>
      </c>
      <c r="L45" s="52">
        <v>1607</v>
      </c>
      <c r="M45" s="51">
        <v>7.8000000000000007</v>
      </c>
      <c r="N45" s="52">
        <v>333</v>
      </c>
      <c r="O45" s="51">
        <v>1.7000000000000002</v>
      </c>
      <c r="P45" s="52">
        <v>1734</v>
      </c>
      <c r="Q45" s="51">
        <v>8.5</v>
      </c>
      <c r="R45" s="52">
        <v>4691</v>
      </c>
      <c r="S45" s="51">
        <v>22.8</v>
      </c>
      <c r="T45" s="52">
        <v>188</v>
      </c>
      <c r="U45" s="51">
        <v>1</v>
      </c>
      <c r="V45" s="52">
        <v>3473</v>
      </c>
      <c r="W45" s="51">
        <v>16.900000000000002</v>
      </c>
      <c r="X45" s="52">
        <v>2084</v>
      </c>
      <c r="Y45" s="51">
        <v>10.200000000000001</v>
      </c>
      <c r="Z45" s="52">
        <v>9937</v>
      </c>
      <c r="AA45" s="51">
        <v>48.2</v>
      </c>
      <c r="AB45" s="52">
        <v>11</v>
      </c>
      <c r="AC45" s="51">
        <v>0.1</v>
      </c>
      <c r="AD45" s="52">
        <v>2104</v>
      </c>
      <c r="AE45" s="51">
        <v>10.200000000000001</v>
      </c>
      <c r="AF45" s="52">
        <v>2256</v>
      </c>
      <c r="AG45" s="51">
        <v>11</v>
      </c>
      <c r="AI45" s="43"/>
      <c r="AJ45">
        <f t="shared" si="0"/>
        <v>4438</v>
      </c>
      <c r="AK45">
        <f t="shared" si="1"/>
        <v>21.6</v>
      </c>
      <c r="AL45" s="1" t="str">
        <f t="shared" ref="AL45:AP45" si="924">AL11</f>
        <v>40-64（再掲）</v>
      </c>
      <c r="AM45" s="1">
        <f t="shared" si="924"/>
        <v>988853</v>
      </c>
      <c r="AN45" s="1">
        <f t="shared" si="924"/>
        <v>342260</v>
      </c>
      <c r="AO45" s="1">
        <f t="shared" si="924"/>
        <v>0.34611817934516048</v>
      </c>
      <c r="AP45" s="1">
        <f t="shared" si="924"/>
        <v>4.7840528549416645E-4</v>
      </c>
      <c r="AR45" s="1" t="str">
        <f t="shared" ref="AR45:AV45" si="925">+AL28</f>
        <v>40-64（再掲）</v>
      </c>
      <c r="AS45" s="1">
        <f t="shared" si="925"/>
        <v>9360</v>
      </c>
      <c r="AT45" s="1">
        <f t="shared" si="925"/>
        <v>2764</v>
      </c>
      <c r="AU45" s="1">
        <f t="shared" si="925"/>
        <v>0.2952991452991453</v>
      </c>
      <c r="AV45" s="1">
        <f t="shared" si="925"/>
        <v>4.7151506135221883E-3</v>
      </c>
      <c r="AW45" s="1">
        <f>SUM(AW38:AW42)</f>
        <v>988853</v>
      </c>
      <c r="AX45" s="1">
        <f t="shared" ref="AX45:AZ45" si="926">SUM(AX38:AX42)</f>
        <v>296835.13773986604</v>
      </c>
      <c r="AY45" s="1">
        <f t="shared" si="926"/>
        <v>22169086.797509</v>
      </c>
      <c r="AZ45" s="1">
        <f t="shared" si="926"/>
        <v>3214.9167738389178</v>
      </c>
      <c r="BE45">
        <f t="shared" si="3"/>
        <v>2556</v>
      </c>
      <c r="BF45">
        <f t="shared" si="4"/>
        <v>12.4</v>
      </c>
      <c r="BG45" s="1" t="str">
        <f t="shared" ref="BG45:BK45" si="927">BG11</f>
        <v>40-64（再掲）</v>
      </c>
      <c r="BH45" s="1">
        <f t="shared" si="927"/>
        <v>988853</v>
      </c>
      <c r="BI45" s="1">
        <f t="shared" si="927"/>
        <v>485706</v>
      </c>
      <c r="BJ45" s="1">
        <f t="shared" si="927"/>
        <v>0.49118119680073785</v>
      </c>
      <c r="BK45" s="1">
        <f t="shared" si="927"/>
        <v>5.0273205198799029E-4</v>
      </c>
      <c r="BM45" s="1" t="str">
        <f t="shared" si="729"/>
        <v>40-64（再掲）</v>
      </c>
      <c r="BN45" s="1">
        <f t="shared" si="686"/>
        <v>9360</v>
      </c>
      <c r="BO45" s="1">
        <f t="shared" si="687"/>
        <v>4478</v>
      </c>
      <c r="BP45" s="1">
        <f t="shared" si="730"/>
        <v>0.47841880341880344</v>
      </c>
      <c r="BQ45" s="1">
        <f t="shared" si="731"/>
        <v>5.1632976190406649E-3</v>
      </c>
      <c r="BR45" s="1">
        <f>SUM(BR38:BR42)</f>
        <v>988853</v>
      </c>
      <c r="BS45" s="1">
        <f t="shared" ref="BS45:BU45" si="928">SUM(BS38:BS42)</f>
        <v>470626.52840027516</v>
      </c>
      <c r="BT45" s="1">
        <f t="shared" si="928"/>
        <v>26219369.004830234</v>
      </c>
      <c r="BU45" s="1">
        <f t="shared" si="928"/>
        <v>4600.5586781380707</v>
      </c>
      <c r="BZ45">
        <f t="shared" si="7"/>
        <v>2072</v>
      </c>
      <c r="CA45">
        <f t="shared" si="8"/>
        <v>10.100000000000001</v>
      </c>
      <c r="CB45" s="1" t="str">
        <f t="shared" ref="CB45:CF45" si="929">CB11</f>
        <v>40-64（再掲）</v>
      </c>
      <c r="CC45" s="1">
        <f t="shared" si="929"/>
        <v>988853</v>
      </c>
      <c r="CD45" s="1">
        <f t="shared" si="929"/>
        <v>336933</v>
      </c>
      <c r="CE45" s="1">
        <f t="shared" si="929"/>
        <v>0.34073112990505161</v>
      </c>
      <c r="CF45" s="1">
        <f t="shared" si="929"/>
        <v>4.7661896986471311E-4</v>
      </c>
      <c r="CH45" s="1" t="str">
        <f t="shared" si="735"/>
        <v>40-64（再掲）</v>
      </c>
      <c r="CI45" s="1">
        <f t="shared" si="689"/>
        <v>9360</v>
      </c>
      <c r="CJ45" s="1">
        <f t="shared" si="690"/>
        <v>2972</v>
      </c>
      <c r="CK45" s="1">
        <f t="shared" si="736"/>
        <v>0.3175213675213675</v>
      </c>
      <c r="CL45" s="1">
        <f t="shared" si="737"/>
        <v>4.8116395189069239E-3</v>
      </c>
      <c r="CM45" s="1">
        <f>SUM(CM38:CM42)</f>
        <v>988853</v>
      </c>
      <c r="CN45" s="1">
        <f t="shared" ref="CN45:CP45" si="930">SUM(CN38:CN42)</f>
        <v>314860.04692702048</v>
      </c>
      <c r="CO45" s="1">
        <f t="shared" si="930"/>
        <v>22910636.688473493</v>
      </c>
      <c r="CP45" s="1">
        <f t="shared" si="930"/>
        <v>3168.0050912941024</v>
      </c>
      <c r="CU45">
        <f t="shared" si="11"/>
        <v>1607</v>
      </c>
      <c r="CV45">
        <f t="shared" si="12"/>
        <v>7.8000000000000007</v>
      </c>
      <c r="CW45" s="1" t="str">
        <f t="shared" ref="CW45:DA45" si="931">CW11</f>
        <v>40-64（再掲）</v>
      </c>
      <c r="CX45" s="1">
        <f t="shared" si="931"/>
        <v>988853</v>
      </c>
      <c r="CY45" s="1">
        <f t="shared" si="931"/>
        <v>277442</v>
      </c>
      <c r="CZ45" s="1">
        <f t="shared" si="931"/>
        <v>0.28056950830912181</v>
      </c>
      <c r="DA45" s="1">
        <f t="shared" si="931"/>
        <v>4.5180266479248691E-4</v>
      </c>
      <c r="DC45" s="1" t="str">
        <f t="shared" si="741"/>
        <v>40-64（再掲）</v>
      </c>
      <c r="DD45" s="1">
        <f t="shared" si="692"/>
        <v>9360</v>
      </c>
      <c r="DE45" s="1">
        <f t="shared" si="693"/>
        <v>2320</v>
      </c>
      <c r="DF45" s="1">
        <f t="shared" si="742"/>
        <v>0.24786324786324787</v>
      </c>
      <c r="DG45" s="1">
        <f t="shared" si="743"/>
        <v>4.4628937641631354E-3</v>
      </c>
      <c r="DH45" s="1">
        <f>SUM(DH38:DH42)</f>
        <v>988853</v>
      </c>
      <c r="DI45" s="1">
        <f t="shared" ref="DI45:DK45" si="932">SUM(DI38:DI42)</f>
        <v>249682.01512913944</v>
      </c>
      <c r="DJ45" s="1">
        <f t="shared" si="932"/>
        <v>19922890.857183665</v>
      </c>
      <c r="DK45" s="1">
        <f t="shared" si="932"/>
        <v>2567.151558009773</v>
      </c>
      <c r="DP45">
        <f t="shared" si="15"/>
        <v>333</v>
      </c>
      <c r="DQ45">
        <f t="shared" si="16"/>
        <v>1.7000000000000002</v>
      </c>
      <c r="DR45" s="1" t="str">
        <f t="shared" ref="DR45:DV45" si="933">DR11</f>
        <v>40-64（再掲）</v>
      </c>
      <c r="DS45" s="1">
        <f t="shared" si="933"/>
        <v>988853</v>
      </c>
      <c r="DT45" s="1">
        <f t="shared" si="933"/>
        <v>90751</v>
      </c>
      <c r="DU45" s="1">
        <f t="shared" si="933"/>
        <v>9.1774004831860753E-2</v>
      </c>
      <c r="DV45" s="1">
        <f t="shared" si="933"/>
        <v>2.9032934763155498E-4</v>
      </c>
      <c r="DX45" s="1" t="str">
        <f t="shared" si="747"/>
        <v>40-64（再掲）</v>
      </c>
      <c r="DY45" s="1">
        <f t="shared" si="695"/>
        <v>9360</v>
      </c>
      <c r="DZ45" s="1">
        <f t="shared" si="696"/>
        <v>846</v>
      </c>
      <c r="EA45" s="1">
        <f t="shared" si="748"/>
        <v>9.0384615384615383E-2</v>
      </c>
      <c r="EB45" s="1">
        <f t="shared" si="749"/>
        <v>2.9637272366331863E-3</v>
      </c>
      <c r="EC45" s="1">
        <f>SUM(EC38:EC42)</f>
        <v>988853</v>
      </c>
      <c r="ED45" s="1">
        <f t="shared" ref="ED45:EF45" si="934">SUM(ED38:ED42)</f>
        <v>90183.950087984194</v>
      </c>
      <c r="EE45" s="1">
        <f t="shared" si="934"/>
        <v>8821535.3985627592</v>
      </c>
      <c r="EF45" s="1">
        <f t="shared" si="934"/>
        <v>854.63045756126894</v>
      </c>
      <c r="EK45">
        <f t="shared" si="19"/>
        <v>1734</v>
      </c>
      <c r="EL45">
        <f t="shared" si="20"/>
        <v>8.5</v>
      </c>
      <c r="EM45" s="1" t="str">
        <f t="shared" ref="EM45:EQ45" si="935">EM11</f>
        <v>40-64（再掲）</v>
      </c>
      <c r="EN45" s="1">
        <f t="shared" si="935"/>
        <v>988853</v>
      </c>
      <c r="EO45" s="1">
        <f t="shared" si="935"/>
        <v>245555</v>
      </c>
      <c r="EP45" s="1">
        <f t="shared" si="935"/>
        <v>0.2483230571176909</v>
      </c>
      <c r="EQ45" s="1">
        <f t="shared" si="935"/>
        <v>4.3446847523956263E-4</v>
      </c>
      <c r="ES45" s="1" t="str">
        <f t="shared" si="753"/>
        <v>40-64（再掲）</v>
      </c>
      <c r="ET45" s="1">
        <f t="shared" si="698"/>
        <v>9360</v>
      </c>
      <c r="EU45" s="1">
        <f t="shared" si="699"/>
        <v>1537</v>
      </c>
      <c r="EV45" s="1">
        <f t="shared" si="754"/>
        <v>0.16420940170940171</v>
      </c>
      <c r="EW45" s="1">
        <f t="shared" si="755"/>
        <v>3.8292156549367966E-3</v>
      </c>
      <c r="EX45" s="1">
        <f>SUM(EX38:EX42)</f>
        <v>988853</v>
      </c>
      <c r="EY45" s="1">
        <f t="shared" ref="EY45:FA45" si="936">SUM(EY38:EY42)</f>
        <v>158035.37383502314</v>
      </c>
      <c r="EZ45" s="1">
        <f t="shared" si="936"/>
        <v>13606757.124841083</v>
      </c>
      <c r="FA45" s="1">
        <f t="shared" si="936"/>
        <v>2367.466218225949</v>
      </c>
      <c r="FF45">
        <f t="shared" si="23"/>
        <v>4691</v>
      </c>
      <c r="FG45">
        <f t="shared" si="24"/>
        <v>22.8</v>
      </c>
      <c r="FH45" s="1" t="str">
        <f t="shared" ref="FH45:FL45" si="937">FH11</f>
        <v>40-64（再掲）</v>
      </c>
      <c r="FI45" s="1">
        <f t="shared" si="937"/>
        <v>988853</v>
      </c>
      <c r="FJ45" s="1">
        <f t="shared" si="937"/>
        <v>474121</v>
      </c>
      <c r="FK45" s="1">
        <f t="shared" si="937"/>
        <v>0.47946560307750496</v>
      </c>
      <c r="FL45" s="1">
        <f t="shared" si="937"/>
        <v>5.023860561095357E-4</v>
      </c>
      <c r="FN45" s="1" t="str">
        <f t="shared" si="759"/>
        <v>40-64（再掲）</v>
      </c>
      <c r="FO45" s="1">
        <f t="shared" si="701"/>
        <v>9360</v>
      </c>
      <c r="FP45" s="1">
        <f t="shared" si="702"/>
        <v>4308</v>
      </c>
      <c r="FQ45" s="1">
        <f t="shared" si="760"/>
        <v>0.46025641025641023</v>
      </c>
      <c r="FR45" s="1">
        <f t="shared" si="761"/>
        <v>5.1517614516731905E-3</v>
      </c>
      <c r="FS45" s="1">
        <f>SUM(FS38:FS42)</f>
        <v>988853</v>
      </c>
      <c r="FT45" s="1">
        <f t="shared" ref="FT45:FV45" si="938">SUM(FT38:FT42)</f>
        <v>447534.13300561579</v>
      </c>
      <c r="FU45" s="1">
        <f t="shared" si="938"/>
        <v>25477573.994736776</v>
      </c>
      <c r="FV45" s="1">
        <f t="shared" si="938"/>
        <v>4575.4057928589482</v>
      </c>
      <c r="GA45">
        <f t="shared" si="27"/>
        <v>188</v>
      </c>
      <c r="GB45">
        <f t="shared" si="28"/>
        <v>1</v>
      </c>
      <c r="GC45" s="1" t="str">
        <f t="shared" ref="GC45:GG45" si="939">GC11</f>
        <v>40-64（再掲）</v>
      </c>
      <c r="GD45" s="1">
        <f t="shared" si="939"/>
        <v>988853</v>
      </c>
      <c r="GE45" s="1">
        <f t="shared" si="939"/>
        <v>138772</v>
      </c>
      <c r="GF45" s="1">
        <f t="shared" si="939"/>
        <v>0.14033632906003218</v>
      </c>
      <c r="GG45" s="1">
        <f t="shared" si="939"/>
        <v>3.4928784705614034E-4</v>
      </c>
      <c r="GI45" s="1" t="str">
        <f t="shared" si="765"/>
        <v>40-64（再掲）</v>
      </c>
      <c r="GJ45" s="1">
        <f t="shared" si="704"/>
        <v>9360</v>
      </c>
      <c r="GK45" s="1">
        <f t="shared" si="705"/>
        <v>601</v>
      </c>
      <c r="GL45" s="1">
        <f t="shared" si="766"/>
        <v>6.4209401709401703E-2</v>
      </c>
      <c r="GM45" s="1">
        <f t="shared" si="767"/>
        <v>2.5336739489622232E-3</v>
      </c>
      <c r="GN45" s="1">
        <f>SUM(GN38:GN42)</f>
        <v>988853</v>
      </c>
      <c r="GO45" s="1">
        <f t="shared" ref="GO45:GQ45" si="940">SUM(GO38:GO42)</f>
        <v>62916.076585430041</v>
      </c>
      <c r="GP45" s="1">
        <f t="shared" si="940"/>
        <v>6234472.3210867103</v>
      </c>
      <c r="GQ45" s="1">
        <f t="shared" si="940"/>
        <v>1303.0113341661979</v>
      </c>
      <c r="GV45">
        <f t="shared" si="31"/>
        <v>3473</v>
      </c>
      <c r="GW45">
        <f t="shared" si="32"/>
        <v>16.900000000000002</v>
      </c>
      <c r="GX45" s="1" t="str">
        <f t="shared" ref="GX45:HB45" si="941">GX11</f>
        <v>40-64（再掲）</v>
      </c>
      <c r="GY45" s="1">
        <f t="shared" si="941"/>
        <v>988853</v>
      </c>
      <c r="GZ45" s="1">
        <f t="shared" si="941"/>
        <v>434449</v>
      </c>
      <c r="HA45" s="1">
        <f t="shared" si="941"/>
        <v>0.43934639425678035</v>
      </c>
      <c r="HB45" s="1">
        <f t="shared" si="941"/>
        <v>4.9909701828620295E-4</v>
      </c>
      <c r="HD45" s="1" t="str">
        <f t="shared" si="771"/>
        <v>40-64（再掲）</v>
      </c>
      <c r="HE45" s="1">
        <f t="shared" si="707"/>
        <v>9360</v>
      </c>
      <c r="HF45" s="1">
        <f t="shared" si="708"/>
        <v>3613</v>
      </c>
      <c r="HG45" s="1">
        <f t="shared" si="772"/>
        <v>0.38600427350427352</v>
      </c>
      <c r="HH45" s="1">
        <f t="shared" si="773"/>
        <v>5.0320020138280982E-3</v>
      </c>
      <c r="HI45" s="1">
        <f>SUM(HI38:HI42)</f>
        <v>988853</v>
      </c>
      <c r="HJ45" s="1">
        <f t="shared" ref="HJ45:HL45" si="942">SUM(HJ38:HJ42)</f>
        <v>373581.24888455949</v>
      </c>
      <c r="HK45" s="1">
        <f t="shared" si="942"/>
        <v>23769537.351485625</v>
      </c>
      <c r="HL45" s="1">
        <f t="shared" si="942"/>
        <v>4188.7228310806495</v>
      </c>
      <c r="HQ45">
        <f t="shared" si="35"/>
        <v>2084</v>
      </c>
      <c r="HR45">
        <f t="shared" si="36"/>
        <v>10.200000000000001</v>
      </c>
      <c r="HS45" s="1" t="str">
        <f t="shared" ref="HS45:HW45" si="943">HS11</f>
        <v>40-64（再掲）</v>
      </c>
      <c r="HT45" s="1">
        <f t="shared" si="943"/>
        <v>988853</v>
      </c>
      <c r="HU45" s="1">
        <f t="shared" si="943"/>
        <v>286178</v>
      </c>
      <c r="HV45" s="1">
        <f t="shared" si="943"/>
        <v>0.2894039862345566</v>
      </c>
      <c r="HW45" s="1">
        <f t="shared" si="943"/>
        <v>4.560345744319372E-4</v>
      </c>
      <c r="HY45" s="1" t="str">
        <f t="shared" si="777"/>
        <v>40-64（再掲）</v>
      </c>
      <c r="HZ45" s="1">
        <f t="shared" si="710"/>
        <v>9360</v>
      </c>
      <c r="IA45" s="1">
        <f t="shared" si="711"/>
        <v>2230</v>
      </c>
      <c r="IB45" s="1">
        <f t="shared" si="778"/>
        <v>0.23824786324786323</v>
      </c>
      <c r="IC45" s="1">
        <f t="shared" si="779"/>
        <v>4.4033521965483628E-3</v>
      </c>
      <c r="ID45" s="1">
        <f>SUM(ID38:ID42)</f>
        <v>988853</v>
      </c>
      <c r="IE45" s="1">
        <f t="shared" ref="IE45:IG45" si="944">SUM(IE38:IE42)</f>
        <v>235587.99832029658</v>
      </c>
      <c r="IF45" s="1">
        <f t="shared" si="944"/>
        <v>19075657.658548053</v>
      </c>
      <c r="IG45" s="1">
        <f t="shared" si="944"/>
        <v>2725.6498338467823</v>
      </c>
      <c r="IL45">
        <f t="shared" si="39"/>
        <v>9937</v>
      </c>
      <c r="IM45">
        <f t="shared" si="40"/>
        <v>48.2</v>
      </c>
      <c r="IN45" s="1" t="str">
        <f t="shared" ref="IN45:IR45" si="945">IN11</f>
        <v>40-64（再掲）</v>
      </c>
      <c r="IO45" s="1">
        <f t="shared" si="945"/>
        <v>988853</v>
      </c>
      <c r="IP45" s="1">
        <f t="shared" si="945"/>
        <v>536105</v>
      </c>
      <c r="IQ45" s="1">
        <f t="shared" si="945"/>
        <v>0.54214832740559016</v>
      </c>
      <c r="IR45" s="1">
        <f t="shared" si="945"/>
        <v>5.0102061525095687E-4</v>
      </c>
      <c r="IT45" s="1" t="str">
        <f t="shared" si="783"/>
        <v>40-64（再掲）</v>
      </c>
      <c r="IU45" s="1">
        <f t="shared" si="713"/>
        <v>9360</v>
      </c>
      <c r="IV45" s="1">
        <f t="shared" si="714"/>
        <v>4911</v>
      </c>
      <c r="IW45" s="1">
        <f t="shared" si="784"/>
        <v>0.5246794871794872</v>
      </c>
      <c r="IX45" s="1">
        <f t="shared" si="785"/>
        <v>5.161814542484041E-3</v>
      </c>
      <c r="IY45" s="1">
        <f>SUM(IY38:IY42)</f>
        <v>988853</v>
      </c>
      <c r="IZ45" s="1">
        <f t="shared" ref="IZ45:JB45" si="946">SUM(IZ38:IZ42)</f>
        <v>518953.21983289992</v>
      </c>
      <c r="JA45" s="1">
        <f t="shared" si="946"/>
        <v>26302224.697103113</v>
      </c>
      <c r="JB45" s="1">
        <f t="shared" si="946"/>
        <v>5092.7764496522686</v>
      </c>
      <c r="JG45">
        <f t="shared" si="43"/>
        <v>11</v>
      </c>
      <c r="JH45">
        <f t="shared" si="44"/>
        <v>0.1</v>
      </c>
      <c r="JI45" s="1" t="str">
        <f t="shared" ref="JI45:JM45" si="947">JI11</f>
        <v>40-64（再掲）</v>
      </c>
      <c r="JJ45" s="1">
        <f t="shared" si="947"/>
        <v>988853</v>
      </c>
      <c r="JK45" s="1">
        <f t="shared" si="947"/>
        <v>8078</v>
      </c>
      <c r="JL45" s="1">
        <f t="shared" si="947"/>
        <v>8.1690605175895707E-3</v>
      </c>
      <c r="JM45" s="1">
        <f t="shared" si="947"/>
        <v>9.0518847291525342E-5</v>
      </c>
      <c r="JO45" s="1" t="str">
        <f t="shared" si="789"/>
        <v>40-64（再掲）</v>
      </c>
      <c r="JP45" s="1">
        <f t="shared" si="716"/>
        <v>9360</v>
      </c>
      <c r="JQ45" s="1">
        <f t="shared" si="717"/>
        <v>44</v>
      </c>
      <c r="JR45" s="1">
        <f t="shared" si="790"/>
        <v>4.7008547008547006E-3</v>
      </c>
      <c r="JS45" s="1">
        <f t="shared" si="791"/>
        <v>7.0701284653400666E-4</v>
      </c>
      <c r="JT45" s="1">
        <f>SUM(JT38:JT42)</f>
        <v>988853</v>
      </c>
      <c r="JU45" s="1">
        <f t="shared" ref="JU45:JW45" si="948">SUM(JU38:JU42)</f>
        <v>4406.6333796139552</v>
      </c>
      <c r="JV45" s="1">
        <f t="shared" si="948"/>
        <v>440845.98652699415</v>
      </c>
      <c r="JW45" s="1">
        <f t="shared" si="948"/>
        <v>79.920068000182184</v>
      </c>
      <c r="KB45">
        <f t="shared" si="47"/>
        <v>2104</v>
      </c>
      <c r="KC45">
        <f t="shared" si="48"/>
        <v>10.200000000000001</v>
      </c>
      <c r="KD45" s="1" t="str">
        <f t="shared" ref="KD45:KH45" si="949">KD11</f>
        <v>40-64（再掲）</v>
      </c>
      <c r="KE45" s="1">
        <f t="shared" si="949"/>
        <v>988853</v>
      </c>
      <c r="KF45" s="1">
        <f t="shared" si="949"/>
        <v>129585</v>
      </c>
      <c r="KG45" s="1">
        <f t="shared" si="949"/>
        <v>0.13104576716660615</v>
      </c>
      <c r="KH45" s="1">
        <f t="shared" si="949"/>
        <v>3.3934705349886776E-4</v>
      </c>
      <c r="KJ45" s="1" t="str">
        <f t="shared" si="795"/>
        <v>40-64（再掲）</v>
      </c>
      <c r="KK45" s="1">
        <f t="shared" si="719"/>
        <v>9360</v>
      </c>
      <c r="KL45" s="1">
        <f t="shared" si="720"/>
        <v>1007</v>
      </c>
      <c r="KM45" s="1">
        <f t="shared" si="796"/>
        <v>0.10758547008547009</v>
      </c>
      <c r="KN45" s="1">
        <f t="shared" si="797"/>
        <v>3.2027438275300589E-3</v>
      </c>
      <c r="KO45" s="1">
        <f>SUM(KO38:KO42)</f>
        <v>988853</v>
      </c>
      <c r="KP45" s="1">
        <f t="shared" ref="KP45:KR45" si="950">SUM(KP38:KP42)</f>
        <v>103065.10086259567</v>
      </c>
      <c r="KQ45" s="1">
        <f t="shared" si="950"/>
        <v>9404367.1681630388</v>
      </c>
      <c r="KR45" s="1">
        <f t="shared" si="950"/>
        <v>1239.1264235750291</v>
      </c>
      <c r="KW45">
        <f t="shared" si="51"/>
        <v>2256</v>
      </c>
      <c r="KX45">
        <f t="shared" si="52"/>
        <v>11</v>
      </c>
      <c r="KY45" s="1" t="str">
        <f t="shared" ref="KY45:LC45" si="951">KY11</f>
        <v>40-64（再掲）</v>
      </c>
      <c r="KZ45" s="1">
        <f t="shared" si="951"/>
        <v>988853</v>
      </c>
      <c r="LA45" s="1">
        <f t="shared" si="951"/>
        <v>154052</v>
      </c>
      <c r="LB45" s="1">
        <f t="shared" si="951"/>
        <v>0.15578857524829273</v>
      </c>
      <c r="LC45" s="1">
        <f t="shared" si="951"/>
        <v>3.646931009251366E-4</v>
      </c>
      <c r="LE45" s="1" t="str">
        <f t="shared" si="801"/>
        <v>40-64（再掲）</v>
      </c>
      <c r="LF45" s="1">
        <f t="shared" si="722"/>
        <v>9360</v>
      </c>
      <c r="LG45" s="1">
        <f t="shared" si="723"/>
        <v>1481</v>
      </c>
      <c r="LH45" s="1">
        <f t="shared" si="802"/>
        <v>0.15822649572649572</v>
      </c>
      <c r="LI45" s="1">
        <f t="shared" si="803"/>
        <v>3.7722399172411413E-3</v>
      </c>
      <c r="LJ45" s="1">
        <f>SUM(LJ38:LJ42)</f>
        <v>988853</v>
      </c>
      <c r="LK45" s="1">
        <f t="shared" ref="LK45:LM45" si="952">SUM(LK38:LK42)</f>
        <v>153713.11244431511</v>
      </c>
      <c r="LL45" s="1">
        <f t="shared" si="952"/>
        <v>13569880.090041708</v>
      </c>
      <c r="LM45" s="1">
        <f t="shared" si="952"/>
        <v>1464.371051623483</v>
      </c>
    </row>
    <row r="46" spans="1:329" x14ac:dyDescent="0.15">
      <c r="A46" s="51" t="s">
        <v>39</v>
      </c>
      <c r="B46" s="51" t="s">
        <v>40</v>
      </c>
      <c r="C46" s="51">
        <v>47</v>
      </c>
      <c r="D46" s="51" t="s">
        <v>42</v>
      </c>
      <c r="E46" s="52">
        <v>21504</v>
      </c>
      <c r="F46" s="52">
        <v>4423</v>
      </c>
      <c r="G46" s="51">
        <v>20.6</v>
      </c>
      <c r="H46" s="52">
        <v>3049</v>
      </c>
      <c r="I46" s="51">
        <v>14.200000000000001</v>
      </c>
      <c r="J46" s="52">
        <v>2168</v>
      </c>
      <c r="K46" s="51">
        <v>10.100000000000001</v>
      </c>
      <c r="L46" s="52">
        <v>1304</v>
      </c>
      <c r="M46" s="51">
        <v>6.1000000000000005</v>
      </c>
      <c r="N46" s="52">
        <v>335</v>
      </c>
      <c r="O46" s="51">
        <v>1.6</v>
      </c>
      <c r="P46" s="52">
        <v>2141</v>
      </c>
      <c r="Q46" s="51">
        <v>10</v>
      </c>
      <c r="R46" s="52">
        <v>5197</v>
      </c>
      <c r="S46" s="51">
        <v>24.200000000000003</v>
      </c>
      <c r="T46" s="52">
        <v>134</v>
      </c>
      <c r="U46" s="51">
        <v>0.70000000000000007</v>
      </c>
      <c r="V46" s="52">
        <v>3969</v>
      </c>
      <c r="W46" s="51">
        <v>18.5</v>
      </c>
      <c r="X46" s="52">
        <v>2326</v>
      </c>
      <c r="Y46" s="51">
        <v>10.9</v>
      </c>
      <c r="Z46" s="52">
        <v>8198</v>
      </c>
      <c r="AA46" s="51">
        <v>38.200000000000003</v>
      </c>
      <c r="AB46" s="52">
        <v>13</v>
      </c>
      <c r="AC46" s="51">
        <v>0.1</v>
      </c>
      <c r="AD46" s="52">
        <v>1867</v>
      </c>
      <c r="AE46" s="51">
        <v>8.7000000000000011</v>
      </c>
      <c r="AF46" s="52">
        <v>3010</v>
      </c>
      <c r="AG46" s="51">
        <v>14</v>
      </c>
      <c r="AI46" s="43"/>
      <c r="AJ46">
        <f t="shared" si="0"/>
        <v>4423</v>
      </c>
      <c r="AK46">
        <f t="shared" si="1"/>
        <v>20.6</v>
      </c>
      <c r="AL46" s="1" t="str">
        <f t="shared" ref="AL46:AP46" si="953">AL12</f>
        <v>65-74（再掲）</v>
      </c>
      <c r="AM46" s="1">
        <f t="shared" si="953"/>
        <v>1445120</v>
      </c>
      <c r="AN46" s="1">
        <f t="shared" si="953"/>
        <v>373236</v>
      </c>
      <c r="AO46" s="1">
        <f t="shared" si="953"/>
        <v>0.25827336138175377</v>
      </c>
      <c r="AP46" s="1">
        <f t="shared" si="953"/>
        <v>3.6409087112690083E-4</v>
      </c>
      <c r="AR46" s="1" t="str">
        <f t="shared" ref="AR46:AV46" si="954">+AL29</f>
        <v>65-74（再掲）</v>
      </c>
      <c r="AS46" s="1">
        <f t="shared" si="954"/>
        <v>12914</v>
      </c>
      <c r="AT46" s="1">
        <f t="shared" si="954"/>
        <v>3286</v>
      </c>
      <c r="AU46" s="1">
        <f t="shared" si="954"/>
        <v>0.25445253213566671</v>
      </c>
      <c r="AV46" s="1">
        <f t="shared" si="954"/>
        <v>3.8327513673114999E-3</v>
      </c>
      <c r="AW46" s="1">
        <f>+AW43+AW44</f>
        <v>1445120</v>
      </c>
      <c r="AX46" s="1">
        <f t="shared" ref="AX46:AZ46" si="955">+AX43+AX44</f>
        <v>367992.13612271124</v>
      </c>
      <c r="AY46" s="1">
        <f t="shared" si="955"/>
        <v>30728910.763020128</v>
      </c>
      <c r="AZ46" s="1">
        <f t="shared" si="955"/>
        <v>3334.6863862107925</v>
      </c>
      <c r="BE46">
        <f t="shared" si="3"/>
        <v>3049</v>
      </c>
      <c r="BF46">
        <f t="shared" si="4"/>
        <v>14.200000000000001</v>
      </c>
      <c r="BG46" s="1" t="str">
        <f t="shared" ref="BG46:BK46" si="956">BG12</f>
        <v>65-74（再掲）</v>
      </c>
      <c r="BH46" s="1">
        <f t="shared" si="956"/>
        <v>1445120</v>
      </c>
      <c r="BI46" s="1">
        <f t="shared" si="956"/>
        <v>707060</v>
      </c>
      <c r="BJ46" s="1">
        <f t="shared" si="956"/>
        <v>0.48927424712134632</v>
      </c>
      <c r="BK46" s="1">
        <f t="shared" si="956"/>
        <v>4.1583218622156853E-4</v>
      </c>
      <c r="BM46" s="1" t="str">
        <f t="shared" si="729"/>
        <v>65-74（再掲）</v>
      </c>
      <c r="BN46" s="1">
        <f t="shared" si="686"/>
        <v>12914</v>
      </c>
      <c r="BO46" s="1">
        <f t="shared" si="687"/>
        <v>5991</v>
      </c>
      <c r="BP46" s="1">
        <f t="shared" si="730"/>
        <v>0.46391513086572711</v>
      </c>
      <c r="BQ46" s="1">
        <f t="shared" si="731"/>
        <v>4.3883944031360483E-3</v>
      </c>
      <c r="BR46" s="1">
        <f>+BR43+BR44</f>
        <v>1445120</v>
      </c>
      <c r="BS46" s="1">
        <f t="shared" ref="BS46:BU46" si="957">+BS43+BS44</f>
        <v>670184.81258030841</v>
      </c>
      <c r="BT46" s="1">
        <f t="shared" si="957"/>
        <v>40245010.937934577</v>
      </c>
      <c r="BU46" s="1">
        <f t="shared" si="957"/>
        <v>6310.4266206780285</v>
      </c>
      <c r="BZ46">
        <f t="shared" si="7"/>
        <v>2168</v>
      </c>
      <c r="CA46">
        <f t="shared" si="8"/>
        <v>10.100000000000001</v>
      </c>
      <c r="CB46" s="1" t="str">
        <f t="shared" ref="CB46:CF46" si="958">CB12</f>
        <v>65-74（再掲）</v>
      </c>
      <c r="CC46" s="1">
        <f t="shared" si="958"/>
        <v>1445120</v>
      </c>
      <c r="CD46" s="1">
        <f t="shared" si="958"/>
        <v>384802</v>
      </c>
      <c r="CE46" s="1">
        <f t="shared" si="958"/>
        <v>0.26627684898139947</v>
      </c>
      <c r="CF46" s="1">
        <f t="shared" si="958"/>
        <v>3.6768918839764024E-4</v>
      </c>
      <c r="CH46" s="1" t="str">
        <f t="shared" si="735"/>
        <v>65-74（再掲）</v>
      </c>
      <c r="CI46" s="1">
        <f t="shared" si="689"/>
        <v>12914</v>
      </c>
      <c r="CJ46" s="1">
        <f t="shared" si="690"/>
        <v>3494</v>
      </c>
      <c r="CK46" s="1">
        <f t="shared" si="736"/>
        <v>0.27055908316555677</v>
      </c>
      <c r="CL46" s="1">
        <f t="shared" si="737"/>
        <v>3.9092705572096797E-3</v>
      </c>
      <c r="CM46" s="1">
        <f>+CM43+CM44</f>
        <v>1445120</v>
      </c>
      <c r="CN46" s="1">
        <f t="shared" ref="CN46:CP46" si="959">+CN43+CN44</f>
        <v>390348.92198040476</v>
      </c>
      <c r="CO46" s="1">
        <f t="shared" si="959"/>
        <v>31841143.085752554</v>
      </c>
      <c r="CP46" s="1">
        <f t="shared" si="959"/>
        <v>3429.7895845644357</v>
      </c>
      <c r="CU46">
        <f t="shared" si="11"/>
        <v>1304</v>
      </c>
      <c r="CV46">
        <f t="shared" si="12"/>
        <v>6.1000000000000005</v>
      </c>
      <c r="CW46" s="1" t="str">
        <f t="shared" ref="CW46:DA46" si="960">CW12</f>
        <v>65-74（再掲）</v>
      </c>
      <c r="CX46" s="1">
        <f t="shared" si="960"/>
        <v>1445120</v>
      </c>
      <c r="CY46" s="1">
        <f t="shared" si="960"/>
        <v>219929</v>
      </c>
      <c r="CZ46" s="1">
        <f t="shared" si="960"/>
        <v>0.15218736160318866</v>
      </c>
      <c r="DA46" s="1">
        <f t="shared" si="960"/>
        <v>2.988046016106619E-4</v>
      </c>
      <c r="DC46" s="1" t="str">
        <f t="shared" si="741"/>
        <v>65-74（再掲）</v>
      </c>
      <c r="DD46" s="1">
        <f t="shared" si="692"/>
        <v>12914</v>
      </c>
      <c r="DE46" s="1">
        <f t="shared" si="693"/>
        <v>2295</v>
      </c>
      <c r="DF46" s="1">
        <f t="shared" si="742"/>
        <v>0.17771410871921944</v>
      </c>
      <c r="DG46" s="1">
        <f t="shared" si="743"/>
        <v>3.3638915212972249E-3</v>
      </c>
      <c r="DH46" s="1">
        <f>+DH43+DH44</f>
        <v>1445120</v>
      </c>
      <c r="DI46" s="1">
        <f t="shared" ref="DI46:DK46" si="961">+DI43+DI44</f>
        <v>256615.83125200769</v>
      </c>
      <c r="DJ46" s="1">
        <f t="shared" si="961"/>
        <v>23619498.399773024</v>
      </c>
      <c r="DK46" s="1">
        <f t="shared" si="961"/>
        <v>1969.0861620940946</v>
      </c>
      <c r="DP46">
        <f t="shared" si="15"/>
        <v>335</v>
      </c>
      <c r="DQ46">
        <f t="shared" si="16"/>
        <v>1.6</v>
      </c>
      <c r="DR46" s="1" t="str">
        <f t="shared" ref="DR46:DV46" si="962">DR12</f>
        <v>65-74（再掲）</v>
      </c>
      <c r="DS46" s="1">
        <f t="shared" si="962"/>
        <v>1445120</v>
      </c>
      <c r="DT46" s="1">
        <f t="shared" si="962"/>
        <v>135201</v>
      </c>
      <c r="DU46" s="1">
        <f t="shared" si="962"/>
        <v>9.3556936448184233E-2</v>
      </c>
      <c r="DV46" s="1">
        <f t="shared" si="962"/>
        <v>2.4224582745104733E-4</v>
      </c>
      <c r="DX46" s="1" t="str">
        <f t="shared" si="747"/>
        <v>65-74（再掲）</v>
      </c>
      <c r="DY46" s="1">
        <f t="shared" si="695"/>
        <v>12914</v>
      </c>
      <c r="DZ46" s="1">
        <f t="shared" si="696"/>
        <v>1198</v>
      </c>
      <c r="EA46" s="1">
        <f t="shared" si="748"/>
        <v>9.2767539104847446E-2</v>
      </c>
      <c r="EB46" s="1">
        <f t="shared" si="749"/>
        <v>2.5528595231371588E-3</v>
      </c>
      <c r="EC46" s="1">
        <f>+EC43+EC44</f>
        <v>1445120</v>
      </c>
      <c r="ED46" s="1">
        <f t="shared" ref="ED46:EF46" si="963">+ED43+ED44</f>
        <v>134461.88660456153</v>
      </c>
      <c r="EE46" s="1">
        <f t="shared" si="963"/>
        <v>13681138.445582254</v>
      </c>
      <c r="EF46" s="1">
        <f t="shared" si="963"/>
        <v>1203.9686701022129</v>
      </c>
      <c r="EK46">
        <f t="shared" si="19"/>
        <v>2141</v>
      </c>
      <c r="EL46">
        <f t="shared" si="20"/>
        <v>10</v>
      </c>
      <c r="EM46" s="1" t="str">
        <f t="shared" ref="EM46:EQ46" si="964">EM12</f>
        <v>65-74（再掲）</v>
      </c>
      <c r="EN46" s="1">
        <f t="shared" si="964"/>
        <v>1445120</v>
      </c>
      <c r="EO46" s="1">
        <f t="shared" si="964"/>
        <v>433200</v>
      </c>
      <c r="EP46" s="1">
        <f t="shared" si="964"/>
        <v>0.29976749335695307</v>
      </c>
      <c r="EQ46" s="1">
        <f t="shared" si="964"/>
        <v>3.8111974252210345E-4</v>
      </c>
      <c r="ES46" s="1" t="str">
        <f t="shared" si="753"/>
        <v>65-74（再掲）</v>
      </c>
      <c r="ET46" s="1">
        <f t="shared" si="698"/>
        <v>12914</v>
      </c>
      <c r="EU46" s="1">
        <f t="shared" si="699"/>
        <v>3361</v>
      </c>
      <c r="EV46" s="1">
        <f t="shared" si="754"/>
        <v>0.26026018274740592</v>
      </c>
      <c r="EW46" s="1">
        <f t="shared" si="755"/>
        <v>3.8611170901447305E-3</v>
      </c>
      <c r="EX46" s="1">
        <f>+EX43+EX44</f>
        <v>1445120</v>
      </c>
      <c r="EY46" s="1">
        <f t="shared" ref="EY46:FA46" si="965">+EY43+EY44</f>
        <v>375606.16141985223</v>
      </c>
      <c r="EZ46" s="1">
        <f t="shared" si="965"/>
        <v>31085338.510184489</v>
      </c>
      <c r="FA46" s="1">
        <f t="shared" si="965"/>
        <v>3864.4236946148858</v>
      </c>
      <c r="FF46">
        <f t="shared" si="23"/>
        <v>5197</v>
      </c>
      <c r="FG46">
        <f t="shared" si="24"/>
        <v>24.200000000000003</v>
      </c>
      <c r="FH46" s="1" t="str">
        <f t="shared" ref="FH46:FL46" si="966">FH12</f>
        <v>65-74（再掲）</v>
      </c>
      <c r="FI46" s="1">
        <f t="shared" si="966"/>
        <v>1445120</v>
      </c>
      <c r="FJ46" s="1">
        <f t="shared" si="966"/>
        <v>830805</v>
      </c>
      <c r="FK46" s="1">
        <f t="shared" si="966"/>
        <v>0.57490381421612047</v>
      </c>
      <c r="FL46" s="1">
        <f t="shared" si="966"/>
        <v>4.1123421708957235E-4</v>
      </c>
      <c r="FN46" s="1" t="str">
        <f t="shared" si="759"/>
        <v>65-74（再掲）</v>
      </c>
      <c r="FO46" s="1">
        <f t="shared" si="701"/>
        <v>12914</v>
      </c>
      <c r="FP46" s="1">
        <f t="shared" si="702"/>
        <v>7928</v>
      </c>
      <c r="FQ46" s="1">
        <f t="shared" si="760"/>
        <v>0.61390738733157812</v>
      </c>
      <c r="FR46" s="1">
        <f t="shared" si="761"/>
        <v>4.284170877875056E-3</v>
      </c>
      <c r="FS46" s="1">
        <f>+FS43+FS44</f>
        <v>1445120</v>
      </c>
      <c r="FT46" s="1">
        <f t="shared" ref="FT46:FV46" si="967">+FT43+FT44</f>
        <v>888338.43193864438</v>
      </c>
      <c r="FU46" s="1">
        <f t="shared" si="967"/>
        <v>38183685.437302493</v>
      </c>
      <c r="FV46" s="1">
        <f t="shared" si="967"/>
        <v>7414.7763595101451</v>
      </c>
      <c r="GA46">
        <f t="shared" si="27"/>
        <v>134</v>
      </c>
      <c r="GB46">
        <f t="shared" si="28"/>
        <v>0.70000000000000007</v>
      </c>
      <c r="GC46" s="1" t="str">
        <f t="shared" ref="GC46:GG46" si="968">GC12</f>
        <v>65-74（再掲）</v>
      </c>
      <c r="GD46" s="1">
        <f t="shared" si="968"/>
        <v>1445120</v>
      </c>
      <c r="GE46" s="1">
        <f t="shared" si="968"/>
        <v>181218</v>
      </c>
      <c r="GF46" s="1">
        <f t="shared" si="968"/>
        <v>0.12539996678476528</v>
      </c>
      <c r="GG46" s="1">
        <f t="shared" si="968"/>
        <v>2.754872473996054E-4</v>
      </c>
      <c r="GI46" s="1" t="str">
        <f t="shared" si="765"/>
        <v>65-74（再掲）</v>
      </c>
      <c r="GJ46" s="1">
        <f t="shared" si="704"/>
        <v>12914</v>
      </c>
      <c r="GK46" s="1">
        <f t="shared" si="705"/>
        <v>1129</v>
      </c>
      <c r="GL46" s="1">
        <f t="shared" si="766"/>
        <v>8.7424500542047395E-2</v>
      </c>
      <c r="GM46" s="1">
        <f t="shared" si="767"/>
        <v>2.4855390535015562E-3</v>
      </c>
      <c r="GN46" s="1">
        <f>+GN43+GN44</f>
        <v>1445120</v>
      </c>
      <c r="GO46" s="1">
        <f t="shared" ref="GO46:GQ46" si="969">+GO43+GO44</f>
        <v>126330.22056697719</v>
      </c>
      <c r="GP46" s="1">
        <f t="shared" si="969"/>
        <v>12911516.247284122</v>
      </c>
      <c r="GQ46" s="1">
        <f t="shared" si="969"/>
        <v>1619.316557168888</v>
      </c>
      <c r="GV46">
        <f t="shared" si="31"/>
        <v>3969</v>
      </c>
      <c r="GW46">
        <f t="shared" si="32"/>
        <v>18.5</v>
      </c>
      <c r="GX46" s="1" t="str">
        <f t="shared" ref="GX46:HB46" si="970">GX12</f>
        <v>65-74（再掲）</v>
      </c>
      <c r="GY46" s="1">
        <f t="shared" si="970"/>
        <v>1445120</v>
      </c>
      <c r="GZ46" s="1">
        <f t="shared" si="970"/>
        <v>764513</v>
      </c>
      <c r="HA46" s="1">
        <f t="shared" si="970"/>
        <v>0.52903080713020367</v>
      </c>
      <c r="HB46" s="1">
        <f t="shared" si="970"/>
        <v>4.1522622566129129E-4</v>
      </c>
      <c r="HD46" s="1" t="str">
        <f t="shared" si="771"/>
        <v>65-74（再掲）</v>
      </c>
      <c r="HE46" s="1">
        <f t="shared" si="707"/>
        <v>12914</v>
      </c>
      <c r="HF46" s="1">
        <f t="shared" si="708"/>
        <v>6702</v>
      </c>
      <c r="HG46" s="1">
        <f t="shared" si="772"/>
        <v>0.51897165866501471</v>
      </c>
      <c r="HH46" s="1">
        <f t="shared" si="773"/>
        <v>4.3966992787298834E-3</v>
      </c>
      <c r="HI46" s="1">
        <f>+HI43+HI44</f>
        <v>1445120</v>
      </c>
      <c r="HJ46" s="1">
        <f t="shared" ref="HJ46:HL46" si="971">+HJ43+HJ44</f>
        <v>749769.49176839064</v>
      </c>
      <c r="HK46" s="1">
        <f t="shared" si="971"/>
        <v>40403781.567017354</v>
      </c>
      <c r="HL46" s="1">
        <f t="shared" si="971"/>
        <v>6828.9140180277927</v>
      </c>
      <c r="HQ46">
        <f t="shared" si="35"/>
        <v>2326</v>
      </c>
      <c r="HR46">
        <f t="shared" si="36"/>
        <v>10.9</v>
      </c>
      <c r="HS46" s="1" t="str">
        <f t="shared" ref="HS46:HW46" si="972">HS12</f>
        <v>65-74（再掲）</v>
      </c>
      <c r="HT46" s="1">
        <f t="shared" si="972"/>
        <v>1445120</v>
      </c>
      <c r="HU46" s="1">
        <f t="shared" si="972"/>
        <v>302323</v>
      </c>
      <c r="HV46" s="1">
        <f t="shared" si="972"/>
        <v>0.20920269596988486</v>
      </c>
      <c r="HW46" s="1">
        <f t="shared" si="972"/>
        <v>3.3834851343215934E-4</v>
      </c>
      <c r="HY46" s="1" t="str">
        <f t="shared" si="777"/>
        <v>65-74（再掲）</v>
      </c>
      <c r="HZ46" s="1">
        <f t="shared" si="710"/>
        <v>12914</v>
      </c>
      <c r="IA46" s="1">
        <f t="shared" si="711"/>
        <v>2828</v>
      </c>
      <c r="IB46" s="1">
        <f t="shared" si="778"/>
        <v>0.21898714573331268</v>
      </c>
      <c r="IC46" s="1">
        <f t="shared" si="779"/>
        <v>3.6392174927863965E-3</v>
      </c>
      <c r="ID46" s="1">
        <f>+ID43+ID44</f>
        <v>1445120</v>
      </c>
      <c r="IE46" s="1">
        <f t="shared" ref="IE46:IG46" si="973">+IE43+IE44</f>
        <v>315828.50803083845</v>
      </c>
      <c r="IF46" s="1">
        <f t="shared" si="973"/>
        <v>27567164.561781328</v>
      </c>
      <c r="IG46" s="1">
        <f t="shared" si="973"/>
        <v>2711.1585821081662</v>
      </c>
      <c r="IL46">
        <f t="shared" si="39"/>
        <v>8198</v>
      </c>
      <c r="IM46">
        <f t="shared" si="40"/>
        <v>38.200000000000003</v>
      </c>
      <c r="IN46" s="1" t="str">
        <f t="shared" ref="IN46:IR46" si="974">IN12</f>
        <v>65-74（再掲）</v>
      </c>
      <c r="IO46" s="1">
        <f t="shared" si="974"/>
        <v>1445120</v>
      </c>
      <c r="IP46" s="1">
        <f t="shared" si="974"/>
        <v>690620</v>
      </c>
      <c r="IQ46" s="1">
        <f t="shared" si="974"/>
        <v>0.47789802922940655</v>
      </c>
      <c r="IR46" s="1">
        <f t="shared" si="974"/>
        <v>4.1552133754914474E-4</v>
      </c>
      <c r="IT46" s="1" t="str">
        <f t="shared" si="783"/>
        <v>65-74（再掲）</v>
      </c>
      <c r="IU46" s="1">
        <f t="shared" si="713"/>
        <v>12914</v>
      </c>
      <c r="IV46" s="1">
        <f t="shared" si="714"/>
        <v>6744</v>
      </c>
      <c r="IW46" s="1">
        <f t="shared" si="784"/>
        <v>0.52222394300758868</v>
      </c>
      <c r="IX46" s="1">
        <f t="shared" si="785"/>
        <v>4.3955192839095058E-3</v>
      </c>
      <c r="IY46" s="1">
        <f>+IY43+IY44</f>
        <v>1445120</v>
      </c>
      <c r="IZ46" s="1">
        <f t="shared" ref="IZ46:JB46" si="975">+IZ43+IZ44</f>
        <v>753357.76684468356</v>
      </c>
      <c r="JA46" s="1">
        <f t="shared" si="975"/>
        <v>40243643.939322382</v>
      </c>
      <c r="JB46" s="1">
        <f t="shared" si="975"/>
        <v>6174.2468353995346</v>
      </c>
      <c r="JG46">
        <f t="shared" si="43"/>
        <v>13</v>
      </c>
      <c r="JH46">
        <f t="shared" si="44"/>
        <v>0.1</v>
      </c>
      <c r="JI46" s="1" t="str">
        <f t="shared" ref="JI46:JM46" si="976">JI12</f>
        <v>65-74（再掲）</v>
      </c>
      <c r="JJ46" s="1">
        <f t="shared" si="976"/>
        <v>1445120</v>
      </c>
      <c r="JK46" s="1">
        <f t="shared" si="976"/>
        <v>27188</v>
      </c>
      <c r="JL46" s="1">
        <f t="shared" si="976"/>
        <v>1.8813662533215234E-2</v>
      </c>
      <c r="JM46" s="1">
        <f t="shared" si="976"/>
        <v>1.1302134341230491E-4</v>
      </c>
      <c r="JO46" s="1" t="str">
        <f t="shared" si="789"/>
        <v>65-74（再掲）</v>
      </c>
      <c r="JP46" s="1">
        <f t="shared" si="716"/>
        <v>12914</v>
      </c>
      <c r="JQ46" s="1">
        <f t="shared" si="717"/>
        <v>175</v>
      </c>
      <c r="JR46" s="1">
        <f t="shared" si="790"/>
        <v>1.3551184760724795E-2</v>
      </c>
      <c r="JS46" s="1">
        <f t="shared" si="791"/>
        <v>1.0174088710673561E-3</v>
      </c>
      <c r="JT46" s="1">
        <f>+JT43+JT44</f>
        <v>1445120</v>
      </c>
      <c r="JU46" s="1">
        <f t="shared" ref="JU46:JW46" si="977">+JU43+JU44</f>
        <v>19773.387688724702</v>
      </c>
      <c r="JV46" s="1">
        <f t="shared" si="977"/>
        <v>2201901.6353183808</v>
      </c>
      <c r="JW46" s="1">
        <f t="shared" si="977"/>
        <v>241.56585376783664</v>
      </c>
      <c r="KB46">
        <f t="shared" si="47"/>
        <v>1867</v>
      </c>
      <c r="KC46">
        <f t="shared" si="48"/>
        <v>8.7000000000000011</v>
      </c>
      <c r="KD46" s="1" t="str">
        <f t="shared" ref="KD46:KH46" si="978">KD12</f>
        <v>65-74（再掲）</v>
      </c>
      <c r="KE46" s="1">
        <f t="shared" si="978"/>
        <v>1445120</v>
      </c>
      <c r="KF46" s="1">
        <f t="shared" si="978"/>
        <v>279608</v>
      </c>
      <c r="KG46" s="1">
        <f t="shared" si="978"/>
        <v>0.19348427812223207</v>
      </c>
      <c r="KH46" s="1">
        <f t="shared" si="978"/>
        <v>3.286073732396264E-4</v>
      </c>
      <c r="KJ46" s="1" t="str">
        <f t="shared" si="795"/>
        <v>65-74（再掲）</v>
      </c>
      <c r="KK46" s="1">
        <f t="shared" si="719"/>
        <v>12914</v>
      </c>
      <c r="KL46" s="1">
        <f t="shared" si="720"/>
        <v>2647</v>
      </c>
      <c r="KM46" s="1">
        <f t="shared" si="796"/>
        <v>0.20497134892364877</v>
      </c>
      <c r="KN46" s="1">
        <f t="shared" si="797"/>
        <v>3.5522831725910953E-3</v>
      </c>
      <c r="KO46" s="1">
        <f>+KO43+KO44</f>
        <v>1445120</v>
      </c>
      <c r="KP46" s="1">
        <f t="shared" ref="KP46:KR46" si="979">+KP43+KP44</f>
        <v>297018.09558705427</v>
      </c>
      <c r="KQ46" s="1">
        <f t="shared" si="979"/>
        <v>26424894.993841089</v>
      </c>
      <c r="KR46" s="1">
        <f t="shared" si="979"/>
        <v>2489.7991245114686</v>
      </c>
      <c r="KW46">
        <f t="shared" si="51"/>
        <v>3010</v>
      </c>
      <c r="KX46">
        <f t="shared" si="52"/>
        <v>14</v>
      </c>
      <c r="KY46" s="1" t="str">
        <f t="shared" ref="KY46:LC46" si="980">KY12</f>
        <v>65-74（再掲）</v>
      </c>
      <c r="KZ46" s="1">
        <f t="shared" si="980"/>
        <v>1445120</v>
      </c>
      <c r="LA46" s="1">
        <f t="shared" si="980"/>
        <v>177429</v>
      </c>
      <c r="LB46" s="1">
        <f t="shared" si="980"/>
        <v>0.12277803919397696</v>
      </c>
      <c r="LC46" s="1">
        <f t="shared" si="980"/>
        <v>2.7300030899181984E-4</v>
      </c>
      <c r="LE46" s="1" t="str">
        <f t="shared" si="801"/>
        <v>65-74（再掲）</v>
      </c>
      <c r="LF46" s="1">
        <f t="shared" si="722"/>
        <v>12914</v>
      </c>
      <c r="LG46" s="1">
        <f t="shared" si="723"/>
        <v>2881</v>
      </c>
      <c r="LH46" s="1">
        <f t="shared" si="802"/>
        <v>0.22309121883227506</v>
      </c>
      <c r="LI46" s="1">
        <f t="shared" si="803"/>
        <v>3.6634971849299758E-3</v>
      </c>
      <c r="LJ46" s="1">
        <f>+LJ43+LJ44</f>
        <v>1445120</v>
      </c>
      <c r="LK46" s="1">
        <f t="shared" ref="LK46:LM46" si="981">+LK43+LK44</f>
        <v>322141.23084645037</v>
      </c>
      <c r="LL46" s="1">
        <f t="shared" si="981"/>
        <v>28016231.61673015</v>
      </c>
      <c r="LM46" s="1">
        <f t="shared" si="981"/>
        <v>1585.8148687990247</v>
      </c>
    </row>
    <row r="47" spans="1:329" x14ac:dyDescent="0.15">
      <c r="A47" s="51" t="s">
        <v>39</v>
      </c>
      <c r="B47" s="51" t="s">
        <v>40</v>
      </c>
      <c r="C47" s="51">
        <v>48</v>
      </c>
      <c r="D47" s="51" t="s">
        <v>42</v>
      </c>
      <c r="E47" s="52">
        <v>27601</v>
      </c>
      <c r="F47" s="52">
        <v>4638</v>
      </c>
      <c r="G47" s="51">
        <v>16.900000000000002</v>
      </c>
      <c r="H47" s="52">
        <v>2691</v>
      </c>
      <c r="I47" s="51">
        <v>9.8000000000000007</v>
      </c>
      <c r="J47" s="52">
        <v>2507</v>
      </c>
      <c r="K47" s="51">
        <v>9.1</v>
      </c>
      <c r="L47" s="52">
        <v>1711</v>
      </c>
      <c r="M47" s="51">
        <v>6.2</v>
      </c>
      <c r="N47" s="52">
        <v>461</v>
      </c>
      <c r="O47" s="51">
        <v>1.7000000000000002</v>
      </c>
      <c r="P47" s="52">
        <v>2067</v>
      </c>
      <c r="Q47" s="51">
        <v>7.5</v>
      </c>
      <c r="R47" s="52">
        <v>8029</v>
      </c>
      <c r="S47" s="51">
        <v>29.1</v>
      </c>
      <c r="T47" s="52">
        <v>201</v>
      </c>
      <c r="U47" s="51">
        <v>0.8</v>
      </c>
      <c r="V47" s="52">
        <v>4445</v>
      </c>
      <c r="W47" s="51">
        <v>16.2</v>
      </c>
      <c r="X47" s="52">
        <v>2972</v>
      </c>
      <c r="Y47" s="51">
        <v>10.8</v>
      </c>
      <c r="Z47" s="52">
        <v>13625</v>
      </c>
      <c r="AA47" s="51">
        <v>49.400000000000006</v>
      </c>
      <c r="AB47" s="52">
        <v>13</v>
      </c>
      <c r="AC47" s="51">
        <v>0.1</v>
      </c>
      <c r="AD47" s="52">
        <v>1853</v>
      </c>
      <c r="AE47" s="51">
        <v>6.8000000000000007</v>
      </c>
      <c r="AF47" s="52">
        <v>3238</v>
      </c>
      <c r="AG47" s="51">
        <v>11.8</v>
      </c>
      <c r="AI47" s="43"/>
      <c r="AJ47">
        <f t="shared" si="0"/>
        <v>4638</v>
      </c>
      <c r="AK47">
        <f t="shared" si="1"/>
        <v>16.900000000000002</v>
      </c>
      <c r="AL47" s="1" t="str">
        <f t="shared" ref="AL47:AP47" si="982">AL13</f>
        <v>40-74（再掲）</v>
      </c>
      <c r="AM47" s="1">
        <f t="shared" si="982"/>
        <v>2433973</v>
      </c>
      <c r="AN47" s="1">
        <f t="shared" si="982"/>
        <v>715496</v>
      </c>
      <c r="AO47" s="1">
        <f t="shared" si="982"/>
        <v>0.29396217624435439</v>
      </c>
      <c r="AP47" s="1">
        <f t="shared" si="982"/>
        <v>2.9201276234708267E-4</v>
      </c>
      <c r="AR47" s="1" t="str">
        <f t="shared" ref="AR47:AV47" si="983">+AL30</f>
        <v>40-74（再掲）</v>
      </c>
      <c r="AS47" s="1">
        <f t="shared" si="983"/>
        <v>22274</v>
      </c>
      <c r="AT47" s="1">
        <f t="shared" si="983"/>
        <v>6050</v>
      </c>
      <c r="AU47" s="1">
        <f t="shared" si="983"/>
        <v>0.27161713208224836</v>
      </c>
      <c r="AV47" s="1">
        <f t="shared" si="983"/>
        <v>2.980295541978842E-3</v>
      </c>
      <c r="AW47" s="1">
        <f>+AW45+AW46</f>
        <v>2433973</v>
      </c>
      <c r="AX47" s="1">
        <f t="shared" ref="AX47:AZ47" si="984">+AX45+AX46</f>
        <v>664827.27386257728</v>
      </c>
      <c r="AY47" s="1">
        <f t="shared" si="984"/>
        <v>52897997.560529128</v>
      </c>
      <c r="AZ47" s="1">
        <f t="shared" si="984"/>
        <v>6549.6031600497099</v>
      </c>
      <c r="BE47">
        <f t="shared" si="3"/>
        <v>2691</v>
      </c>
      <c r="BF47">
        <f t="shared" si="4"/>
        <v>9.8000000000000007</v>
      </c>
      <c r="BG47" s="1" t="str">
        <f t="shared" ref="BG47:BK47" si="985">BG13</f>
        <v>40-74（再掲）</v>
      </c>
      <c r="BH47" s="1">
        <f t="shared" si="985"/>
        <v>2433973</v>
      </c>
      <c r="BI47" s="1">
        <f t="shared" si="985"/>
        <v>1192766</v>
      </c>
      <c r="BJ47" s="1">
        <f t="shared" si="985"/>
        <v>0.49004898575292333</v>
      </c>
      <c r="BK47" s="1">
        <f t="shared" si="985"/>
        <v>3.2042478319366664E-4</v>
      </c>
      <c r="BM47" s="1" t="str">
        <f t="shared" si="729"/>
        <v>40-74（再掲）</v>
      </c>
      <c r="BN47" s="1">
        <f t="shared" si="686"/>
        <v>22274</v>
      </c>
      <c r="BO47" s="1">
        <f t="shared" si="687"/>
        <v>10469</v>
      </c>
      <c r="BP47" s="1">
        <f t="shared" si="730"/>
        <v>0.47000987698662117</v>
      </c>
      <c r="BQ47" s="1">
        <f t="shared" si="731"/>
        <v>3.3441694305587815E-3</v>
      </c>
      <c r="BR47" s="1">
        <f>+BR45+BR46</f>
        <v>2433973</v>
      </c>
      <c r="BS47" s="1">
        <f t="shared" ref="BS47:BU47" si="986">+BS45+BS46</f>
        <v>1140811.3409805836</v>
      </c>
      <c r="BT47" s="1">
        <f t="shared" si="986"/>
        <v>66464379.942764811</v>
      </c>
      <c r="BU47" s="1">
        <f t="shared" si="986"/>
        <v>10910.9852988161</v>
      </c>
      <c r="BZ47">
        <f t="shared" si="7"/>
        <v>2507</v>
      </c>
      <c r="CA47">
        <f t="shared" si="8"/>
        <v>9.1</v>
      </c>
      <c r="CB47" s="1" t="str">
        <f t="shared" ref="CB47:CF47" si="987">CB13</f>
        <v>40-74（再掲）</v>
      </c>
      <c r="CC47" s="1">
        <f t="shared" si="987"/>
        <v>2433973</v>
      </c>
      <c r="CD47" s="1">
        <f t="shared" si="987"/>
        <v>721735</v>
      </c>
      <c r="CE47" s="1">
        <f t="shared" si="987"/>
        <v>0.29652547501554044</v>
      </c>
      <c r="CF47" s="1">
        <f t="shared" si="987"/>
        <v>2.9275027684287988E-4</v>
      </c>
      <c r="CH47" s="1" t="str">
        <f t="shared" si="735"/>
        <v>40-74（再掲）</v>
      </c>
      <c r="CI47" s="1">
        <f t="shared" si="689"/>
        <v>22274</v>
      </c>
      <c r="CJ47" s="1">
        <f t="shared" si="690"/>
        <v>6466</v>
      </c>
      <c r="CK47" s="1">
        <f t="shared" si="736"/>
        <v>0.29029361587501123</v>
      </c>
      <c r="CL47" s="1">
        <f t="shared" si="737"/>
        <v>3.0412981010138765E-3</v>
      </c>
      <c r="CM47" s="1">
        <f>+CM45+CM46</f>
        <v>2433973</v>
      </c>
      <c r="CN47" s="1">
        <f t="shared" ref="CN47:CP47" si="988">+CN45+CN46</f>
        <v>705208.96890742518</v>
      </c>
      <c r="CO47" s="1">
        <f t="shared" si="988"/>
        <v>54751779.774226047</v>
      </c>
      <c r="CP47" s="1">
        <f t="shared" si="988"/>
        <v>6597.7946758585385</v>
      </c>
      <c r="CU47">
        <f t="shared" si="11"/>
        <v>1711</v>
      </c>
      <c r="CV47">
        <f t="shared" si="12"/>
        <v>6.2</v>
      </c>
      <c r="CW47" s="1" t="str">
        <f t="shared" ref="CW47:DA47" si="989">CW13</f>
        <v>40-74（再掲）</v>
      </c>
      <c r="CX47" s="1">
        <f t="shared" si="989"/>
        <v>2433973</v>
      </c>
      <c r="CY47" s="1">
        <f t="shared" si="989"/>
        <v>497371</v>
      </c>
      <c r="CZ47" s="1">
        <f t="shared" si="989"/>
        <v>0.20434532346907711</v>
      </c>
      <c r="DA47" s="1">
        <f t="shared" si="989"/>
        <v>2.5845609796269829E-4</v>
      </c>
      <c r="DC47" s="1" t="str">
        <f t="shared" si="741"/>
        <v>40-74（再掲）</v>
      </c>
      <c r="DD47" s="1">
        <f t="shared" si="692"/>
        <v>22274</v>
      </c>
      <c r="DE47" s="1">
        <f t="shared" si="693"/>
        <v>4615</v>
      </c>
      <c r="DF47" s="1">
        <f t="shared" si="742"/>
        <v>0.20719224207596301</v>
      </c>
      <c r="DG47" s="1">
        <f t="shared" si="743"/>
        <v>2.7156361605790371E-3</v>
      </c>
      <c r="DH47" s="1">
        <f>+DH45+DH46</f>
        <v>2433973</v>
      </c>
      <c r="DI47" s="1">
        <f t="shared" ref="DI47:DK47" si="990">+DI45+DI46</f>
        <v>506297.84638114716</v>
      </c>
      <c r="DJ47" s="1">
        <f t="shared" si="990"/>
        <v>43542389.256956689</v>
      </c>
      <c r="DK47" s="1">
        <f t="shared" si="990"/>
        <v>4536.2377201038671</v>
      </c>
      <c r="DP47">
        <f t="shared" si="15"/>
        <v>461</v>
      </c>
      <c r="DQ47">
        <f t="shared" si="16"/>
        <v>1.7000000000000002</v>
      </c>
      <c r="DR47" s="1" t="str">
        <f t="shared" ref="DR47:DV47" si="991">DR13</f>
        <v>40-74（再掲）</v>
      </c>
      <c r="DS47" s="1">
        <f t="shared" si="991"/>
        <v>2433973</v>
      </c>
      <c r="DT47" s="1">
        <f t="shared" si="991"/>
        <v>225952</v>
      </c>
      <c r="DU47" s="1">
        <f t="shared" si="991"/>
        <v>9.2832582777212402E-2</v>
      </c>
      <c r="DV47" s="1">
        <f t="shared" si="991"/>
        <v>1.8600990040840636E-4</v>
      </c>
      <c r="DX47" s="1" t="str">
        <f t="shared" si="747"/>
        <v>40-74（再掲）</v>
      </c>
      <c r="DY47" s="1">
        <f t="shared" si="695"/>
        <v>22274</v>
      </c>
      <c r="DZ47" s="1">
        <f t="shared" si="696"/>
        <v>2044</v>
      </c>
      <c r="EA47" s="1">
        <f t="shared" si="748"/>
        <v>9.1766184789440597E-2</v>
      </c>
      <c r="EB47" s="1">
        <f t="shared" si="749"/>
        <v>1.9343767523596911E-3</v>
      </c>
      <c r="EC47" s="1">
        <f>+EC45+EC46</f>
        <v>2433973</v>
      </c>
      <c r="ED47" s="1">
        <f t="shared" ref="ED47:EF47" si="992">+ED45+ED46</f>
        <v>224645.83669254574</v>
      </c>
      <c r="EE47" s="1">
        <f t="shared" si="992"/>
        <v>22502673.844145015</v>
      </c>
      <c r="EF47" s="1">
        <f t="shared" si="992"/>
        <v>2058.5991276634818</v>
      </c>
      <c r="EK47">
        <f t="shared" si="19"/>
        <v>2067</v>
      </c>
      <c r="EL47">
        <f t="shared" si="20"/>
        <v>7.5</v>
      </c>
      <c r="EM47" s="1" t="str">
        <f t="shared" ref="EM47:EQ47" si="993">EM13</f>
        <v>40-74（再掲）</v>
      </c>
      <c r="EN47" s="1">
        <f t="shared" si="993"/>
        <v>2433973</v>
      </c>
      <c r="EO47" s="1">
        <f t="shared" si="993"/>
        <v>678755</v>
      </c>
      <c r="EP47" s="1">
        <f t="shared" si="993"/>
        <v>0.27886710329161418</v>
      </c>
      <c r="EQ47" s="1">
        <f t="shared" si="993"/>
        <v>2.8744080366113474E-4</v>
      </c>
      <c r="ES47" s="1" t="str">
        <f t="shared" si="753"/>
        <v>40-74（再掲）</v>
      </c>
      <c r="ET47" s="1">
        <f t="shared" si="698"/>
        <v>22274</v>
      </c>
      <c r="EU47" s="1">
        <f t="shared" si="699"/>
        <v>4898</v>
      </c>
      <c r="EV47" s="1">
        <f t="shared" si="754"/>
        <v>0.21989763850228966</v>
      </c>
      <c r="EW47" s="1">
        <f t="shared" si="755"/>
        <v>2.7751532535430102E-3</v>
      </c>
      <c r="EX47" s="1">
        <f>+EX45+EX46</f>
        <v>2433973</v>
      </c>
      <c r="EY47" s="1">
        <f t="shared" ref="EY47:FA47" si="994">+EY45+EY46</f>
        <v>533641.53525487543</v>
      </c>
      <c r="EZ47" s="1">
        <f t="shared" si="994"/>
        <v>44692095.635025576</v>
      </c>
      <c r="FA47" s="1">
        <f t="shared" si="994"/>
        <v>6231.8899128408348</v>
      </c>
      <c r="FF47">
        <f t="shared" si="23"/>
        <v>8029</v>
      </c>
      <c r="FG47">
        <f t="shared" si="24"/>
        <v>29.1</v>
      </c>
      <c r="FH47" s="1" t="str">
        <f t="shared" ref="FH47:FL47" si="995">FH13</f>
        <v>40-74（再掲）</v>
      </c>
      <c r="FI47" s="1">
        <f t="shared" si="995"/>
        <v>2433973</v>
      </c>
      <c r="FJ47" s="1">
        <f t="shared" si="995"/>
        <v>1304926</v>
      </c>
      <c r="FK47" s="1">
        <f t="shared" si="995"/>
        <v>0.53613002280633348</v>
      </c>
      <c r="FL47" s="1">
        <f t="shared" si="995"/>
        <v>3.19650448601776E-4</v>
      </c>
      <c r="FN47" s="1" t="str">
        <f t="shared" si="759"/>
        <v>40-74（再掲）</v>
      </c>
      <c r="FO47" s="1">
        <f t="shared" si="701"/>
        <v>22274</v>
      </c>
      <c r="FP47" s="1">
        <f t="shared" si="702"/>
        <v>12236</v>
      </c>
      <c r="FQ47" s="1">
        <f t="shared" si="760"/>
        <v>0.54934003771213069</v>
      </c>
      <c r="FR47" s="1">
        <f t="shared" si="761"/>
        <v>3.3338496248776469E-3</v>
      </c>
      <c r="FS47" s="1">
        <f>+FS45+FS46</f>
        <v>2433973</v>
      </c>
      <c r="FT47" s="1">
        <f t="shared" ref="FT47:FV47" si="996">+FT45+FT46</f>
        <v>1335872.5649442603</v>
      </c>
      <c r="FU47" s="1">
        <f t="shared" si="996"/>
        <v>63661259.432039268</v>
      </c>
      <c r="FV47" s="1">
        <f t="shared" si="996"/>
        <v>11990.182152369092</v>
      </c>
      <c r="GA47">
        <f t="shared" si="27"/>
        <v>201</v>
      </c>
      <c r="GB47">
        <f t="shared" si="28"/>
        <v>0.8</v>
      </c>
      <c r="GC47" s="1" t="str">
        <f t="shared" ref="GC47:GG47" si="997">GC13</f>
        <v>40-74（再掲）</v>
      </c>
      <c r="GD47" s="1">
        <f t="shared" si="997"/>
        <v>2433973</v>
      </c>
      <c r="GE47" s="1">
        <f t="shared" si="997"/>
        <v>319990</v>
      </c>
      <c r="GF47" s="1">
        <f t="shared" si="997"/>
        <v>0.1314681798031449</v>
      </c>
      <c r="GG47" s="1">
        <f t="shared" si="997"/>
        <v>2.1659344751425591E-4</v>
      </c>
      <c r="GI47" s="1" t="str">
        <f t="shared" si="765"/>
        <v>40-74（再掲）</v>
      </c>
      <c r="GJ47" s="1">
        <f t="shared" si="704"/>
        <v>22274</v>
      </c>
      <c r="GK47" s="1">
        <f t="shared" si="705"/>
        <v>1730</v>
      </c>
      <c r="GL47" s="1">
        <f t="shared" si="766"/>
        <v>7.7669031157403257E-2</v>
      </c>
      <c r="GM47" s="1">
        <f t="shared" si="767"/>
        <v>1.7933631092582089E-3</v>
      </c>
      <c r="GN47" s="1">
        <f>+GN45+GN46</f>
        <v>2433973</v>
      </c>
      <c r="GO47" s="1">
        <f t="shared" ref="GO47:GQ47" si="998">+GO45+GO46</f>
        <v>189246.29715240723</v>
      </c>
      <c r="GP47" s="1">
        <f t="shared" si="998"/>
        <v>19145988.568370834</v>
      </c>
      <c r="GQ47" s="1">
        <f t="shared" si="998"/>
        <v>2922.327891335086</v>
      </c>
      <c r="GV47">
        <f t="shared" si="31"/>
        <v>4445</v>
      </c>
      <c r="GW47">
        <f t="shared" si="32"/>
        <v>16.2</v>
      </c>
      <c r="GX47" s="1" t="str">
        <f t="shared" ref="GX47:HB47" si="999">GX13</f>
        <v>40-74（再掲）</v>
      </c>
      <c r="GY47" s="1">
        <f t="shared" si="999"/>
        <v>2433973</v>
      </c>
      <c r="GZ47" s="1">
        <f t="shared" si="999"/>
        <v>1198962</v>
      </c>
      <c r="HA47" s="1">
        <f t="shared" si="999"/>
        <v>0.49259461793536741</v>
      </c>
      <c r="HB47" s="1">
        <f t="shared" si="999"/>
        <v>3.2045310781842341E-4</v>
      </c>
      <c r="HD47" s="1" t="str">
        <f t="shared" si="771"/>
        <v>40-74（再掲）</v>
      </c>
      <c r="HE47" s="1">
        <f t="shared" si="707"/>
        <v>22274</v>
      </c>
      <c r="HF47" s="1">
        <f t="shared" si="708"/>
        <v>10315</v>
      </c>
      <c r="HG47" s="1">
        <f t="shared" si="772"/>
        <v>0.46309598635180033</v>
      </c>
      <c r="HH47" s="1">
        <f t="shared" si="773"/>
        <v>3.3410634709665028E-3</v>
      </c>
      <c r="HI47" s="1">
        <f>+HI45+HI46</f>
        <v>2433973</v>
      </c>
      <c r="HJ47" s="1">
        <f t="shared" ref="HJ47:HL47" si="1000">+HJ45+HJ46</f>
        <v>1123350.74065295</v>
      </c>
      <c r="HK47" s="1">
        <f t="shared" si="1000"/>
        <v>64173318.918502979</v>
      </c>
      <c r="HL47" s="1">
        <f t="shared" si="1000"/>
        <v>11017.636849108443</v>
      </c>
      <c r="HQ47">
        <f t="shared" si="35"/>
        <v>2972</v>
      </c>
      <c r="HR47">
        <f t="shared" si="36"/>
        <v>10.8</v>
      </c>
      <c r="HS47" s="1" t="str">
        <f t="shared" ref="HS47:HW47" si="1001">HS13</f>
        <v>40-74（再掲）</v>
      </c>
      <c r="HT47" s="1">
        <f t="shared" si="1001"/>
        <v>2433973</v>
      </c>
      <c r="HU47" s="1">
        <f t="shared" si="1001"/>
        <v>588501</v>
      </c>
      <c r="HV47" s="1">
        <f t="shared" si="1001"/>
        <v>0.24178616607497289</v>
      </c>
      <c r="HW47" s="1">
        <f t="shared" si="1001"/>
        <v>2.7444397332252081E-4</v>
      </c>
      <c r="HY47" s="1" t="str">
        <f t="shared" si="777"/>
        <v>40-74（再掲）</v>
      </c>
      <c r="HZ47" s="1">
        <f t="shared" si="710"/>
        <v>22274</v>
      </c>
      <c r="IA47" s="1">
        <f t="shared" si="711"/>
        <v>5058</v>
      </c>
      <c r="IB47" s="1">
        <f t="shared" si="778"/>
        <v>0.22708090149950616</v>
      </c>
      <c r="IC47" s="1">
        <f t="shared" si="779"/>
        <v>2.807102147938834E-3</v>
      </c>
      <c r="ID47" s="1">
        <f>+ID45+ID46</f>
        <v>2433973</v>
      </c>
      <c r="IE47" s="1">
        <f t="shared" ref="IE47:IG47" si="1002">+IE45+IE46</f>
        <v>551416.50635113497</v>
      </c>
      <c r="IF47" s="1">
        <f t="shared" si="1002"/>
        <v>46642822.220329382</v>
      </c>
      <c r="IG47" s="1">
        <f t="shared" si="1002"/>
        <v>5436.8084159549489</v>
      </c>
      <c r="IL47">
        <f t="shared" si="39"/>
        <v>13625</v>
      </c>
      <c r="IM47">
        <f t="shared" si="40"/>
        <v>49.400000000000006</v>
      </c>
      <c r="IN47" s="1" t="str">
        <f t="shared" ref="IN47:IR47" si="1003">IN13</f>
        <v>40-74（再掲）</v>
      </c>
      <c r="IO47" s="1">
        <f t="shared" si="1003"/>
        <v>2433973</v>
      </c>
      <c r="IP47" s="1">
        <f t="shared" si="1003"/>
        <v>1226725</v>
      </c>
      <c r="IQ47" s="1">
        <f t="shared" si="1003"/>
        <v>0.50400107149914974</v>
      </c>
      <c r="IR47" s="1">
        <f t="shared" si="1003"/>
        <v>3.2047799941208505E-4</v>
      </c>
      <c r="IT47" s="1" t="str">
        <f t="shared" si="783"/>
        <v>40-74（再掲）</v>
      </c>
      <c r="IU47" s="1">
        <f t="shared" si="713"/>
        <v>22274</v>
      </c>
      <c r="IV47" s="1">
        <f t="shared" si="714"/>
        <v>11655</v>
      </c>
      <c r="IW47" s="1">
        <f t="shared" si="784"/>
        <v>0.52325581395348841</v>
      </c>
      <c r="IX47" s="1">
        <f t="shared" si="785"/>
        <v>3.3465754926403691E-3</v>
      </c>
      <c r="IY47" s="1">
        <f>+IY45+IY46</f>
        <v>2433973</v>
      </c>
      <c r="IZ47" s="1">
        <f t="shared" ref="IZ47:JB47" si="1004">+IZ45+IZ46</f>
        <v>1272310.9866775835</v>
      </c>
      <c r="JA47" s="1">
        <f t="shared" si="1004"/>
        <v>66545868.636425495</v>
      </c>
      <c r="JB47" s="1">
        <f t="shared" si="1004"/>
        <v>11267.023285051804</v>
      </c>
      <c r="JG47">
        <f t="shared" si="43"/>
        <v>13</v>
      </c>
      <c r="JH47">
        <f t="shared" si="44"/>
        <v>0.1</v>
      </c>
      <c r="JI47" s="1" t="str">
        <f t="shared" ref="JI47:JM47" si="1005">JI13</f>
        <v>40-74（再掲）</v>
      </c>
      <c r="JJ47" s="1">
        <f t="shared" si="1005"/>
        <v>2433973</v>
      </c>
      <c r="JK47" s="1">
        <f t="shared" si="1005"/>
        <v>35266</v>
      </c>
      <c r="JL47" s="1">
        <f t="shared" si="1005"/>
        <v>1.4489067873801394E-2</v>
      </c>
      <c r="JM47" s="1">
        <f t="shared" si="1005"/>
        <v>7.6593703344059728E-5</v>
      </c>
      <c r="JO47" s="1" t="str">
        <f t="shared" si="789"/>
        <v>40-74（再掲）</v>
      </c>
      <c r="JP47" s="1">
        <f t="shared" si="716"/>
        <v>22274</v>
      </c>
      <c r="JQ47" s="1">
        <f t="shared" si="717"/>
        <v>219</v>
      </c>
      <c r="JR47" s="1">
        <f t="shared" si="790"/>
        <v>9.8320912274400644E-3</v>
      </c>
      <c r="JS47" s="1">
        <f t="shared" si="791"/>
        <v>6.6111690974805998E-4</v>
      </c>
      <c r="JT47" s="1">
        <f>+JT45+JT46</f>
        <v>2433973</v>
      </c>
      <c r="JU47" s="1">
        <f t="shared" ref="JU47:JW47" si="1006">+JU45+JU46</f>
        <v>24180.021068338658</v>
      </c>
      <c r="JV47" s="1">
        <f t="shared" si="1006"/>
        <v>2642747.6218453748</v>
      </c>
      <c r="JW47" s="1">
        <f t="shared" si="1006"/>
        <v>321.48592176801884</v>
      </c>
      <c r="KB47">
        <f t="shared" si="47"/>
        <v>1853</v>
      </c>
      <c r="KC47">
        <f t="shared" si="48"/>
        <v>6.8000000000000007</v>
      </c>
      <c r="KD47" s="1" t="str">
        <f t="shared" ref="KD47:KH47" si="1007">KD13</f>
        <v>40-74（再掲）</v>
      </c>
      <c r="KE47" s="1">
        <f t="shared" si="1007"/>
        <v>2433973</v>
      </c>
      <c r="KF47" s="1">
        <f t="shared" si="1007"/>
        <v>409193</v>
      </c>
      <c r="KG47" s="1">
        <f t="shared" si="1007"/>
        <v>0.16811731272286093</v>
      </c>
      <c r="KH47" s="1">
        <f t="shared" si="1007"/>
        <v>2.3970626478600973E-4</v>
      </c>
      <c r="KJ47" s="1" t="str">
        <f t="shared" si="795"/>
        <v>40-74（再掲）</v>
      </c>
      <c r="KK47" s="1">
        <f t="shared" si="719"/>
        <v>22274</v>
      </c>
      <c r="KL47" s="1">
        <f t="shared" si="720"/>
        <v>3654</v>
      </c>
      <c r="KM47" s="1">
        <f t="shared" si="796"/>
        <v>0.16404776869893148</v>
      </c>
      <c r="KN47" s="1">
        <f t="shared" si="797"/>
        <v>2.4812857810831961E-3</v>
      </c>
      <c r="KO47" s="1">
        <f>+KO45+KO46</f>
        <v>2433973</v>
      </c>
      <c r="KP47" s="1">
        <f t="shared" ref="KP47:KR47" si="1008">+KP45+KP46</f>
        <v>400083.19644964993</v>
      </c>
      <c r="KQ47" s="1">
        <f t="shared" si="1008"/>
        <v>35829262.162004128</v>
      </c>
      <c r="KR47" s="1">
        <f t="shared" si="1008"/>
        <v>3728.9255480864977</v>
      </c>
      <c r="KW47">
        <f t="shared" si="51"/>
        <v>3238</v>
      </c>
      <c r="KX47">
        <f t="shared" si="52"/>
        <v>11.8</v>
      </c>
      <c r="KY47" s="1" t="str">
        <f t="shared" ref="KY47:LC47" si="1009">KY13</f>
        <v>40-74（再掲）</v>
      </c>
      <c r="KZ47" s="1">
        <f t="shared" si="1009"/>
        <v>2433973</v>
      </c>
      <c r="LA47" s="1">
        <f t="shared" si="1009"/>
        <v>331481</v>
      </c>
      <c r="LB47" s="1">
        <f t="shared" si="1009"/>
        <v>0.13618926750625418</v>
      </c>
      <c r="LC47" s="1">
        <f t="shared" si="1009"/>
        <v>2.198481734260867E-4</v>
      </c>
      <c r="LE47" s="1" t="str">
        <f t="shared" si="801"/>
        <v>40-74（再掲）</v>
      </c>
      <c r="LF47" s="1">
        <f t="shared" si="722"/>
        <v>22274</v>
      </c>
      <c r="LG47" s="1">
        <f t="shared" si="723"/>
        <v>4362</v>
      </c>
      <c r="LH47" s="1">
        <f t="shared" si="802"/>
        <v>0.19583370746161444</v>
      </c>
      <c r="LI47" s="1">
        <f t="shared" si="803"/>
        <v>2.6589951667713853E-3</v>
      </c>
      <c r="LJ47" s="1">
        <f>+LJ45+LJ46</f>
        <v>2433973</v>
      </c>
      <c r="LK47" s="1">
        <f t="shared" ref="LK47:LM47" si="1010">+LK45+LK46</f>
        <v>475854.34329076548</v>
      </c>
      <c r="LL47" s="1">
        <f t="shared" si="1010"/>
        <v>41586111.706771858</v>
      </c>
      <c r="LM47" s="1">
        <f t="shared" si="1010"/>
        <v>3050.1859204225075</v>
      </c>
    </row>
    <row r="48" spans="1:329" x14ac:dyDescent="0.15">
      <c r="A48" s="51" t="s">
        <v>39</v>
      </c>
      <c r="B48" s="51" t="s">
        <v>40</v>
      </c>
      <c r="C48" s="51">
        <v>49</v>
      </c>
      <c r="D48" s="51" t="s">
        <v>42</v>
      </c>
      <c r="E48" s="52">
        <v>21515</v>
      </c>
      <c r="F48" s="52">
        <v>5680</v>
      </c>
      <c r="G48" s="51">
        <v>26.5</v>
      </c>
      <c r="H48" s="52">
        <v>3182</v>
      </c>
      <c r="I48" s="51">
        <v>14.8</v>
      </c>
      <c r="J48" s="52">
        <v>3578</v>
      </c>
      <c r="K48" s="51">
        <v>16.7</v>
      </c>
      <c r="L48" s="52">
        <v>2410</v>
      </c>
      <c r="M48" s="51">
        <v>11.3</v>
      </c>
      <c r="N48" s="52">
        <v>432</v>
      </c>
      <c r="O48" s="51">
        <v>2.1</v>
      </c>
      <c r="P48" s="52">
        <v>2180</v>
      </c>
      <c r="Q48" s="51">
        <v>10.200000000000001</v>
      </c>
      <c r="R48" s="52">
        <v>7351</v>
      </c>
      <c r="S48" s="51">
        <v>34.200000000000003</v>
      </c>
      <c r="T48" s="52">
        <v>245</v>
      </c>
      <c r="U48" s="51">
        <v>1.2000000000000002</v>
      </c>
      <c r="V48" s="52">
        <v>4884</v>
      </c>
      <c r="W48" s="51">
        <v>22.8</v>
      </c>
      <c r="X48" s="52">
        <v>2831</v>
      </c>
      <c r="Y48" s="51">
        <v>13.200000000000001</v>
      </c>
      <c r="Z48" s="52">
        <v>13066</v>
      </c>
      <c r="AA48" s="51">
        <v>60.800000000000004</v>
      </c>
      <c r="AB48" s="52">
        <v>27</v>
      </c>
      <c r="AC48" s="51">
        <v>0.2</v>
      </c>
      <c r="AD48" s="52">
        <v>2085</v>
      </c>
      <c r="AE48" s="51">
        <v>9.7000000000000011</v>
      </c>
      <c r="AF48" s="52">
        <v>3479</v>
      </c>
      <c r="AG48" s="51">
        <v>16.2</v>
      </c>
      <c r="AI48" s="43"/>
      <c r="AJ48">
        <f t="shared" si="0"/>
        <v>5680</v>
      </c>
      <c r="AK48">
        <f t="shared" si="1"/>
        <v>26.5</v>
      </c>
      <c r="AL48" s="1"/>
      <c r="AM48" s="1"/>
      <c r="AN48" s="1"/>
      <c r="AO48" s="1"/>
      <c r="AP48" s="1"/>
      <c r="AR48" s="1" t="s">
        <v>58</v>
      </c>
      <c r="AS48" s="1"/>
      <c r="AT48" s="1"/>
      <c r="AU48" s="1">
        <f>+AX45/AW45</f>
        <v>0.3001812582253035</v>
      </c>
      <c r="AV48" s="1">
        <f>SQRT(AY45)/AW45</f>
        <v>4.7614822142790711E-3</v>
      </c>
      <c r="AW48" s="1"/>
      <c r="AX48" s="5"/>
      <c r="AY48" s="1" t="s">
        <v>68</v>
      </c>
      <c r="AZ48" s="1">
        <f>+AT45/AZ45*100</f>
        <v>85.974231821233744</v>
      </c>
      <c r="BA48" s="1">
        <f>(1-1/9/AT45-1.96/3/SQRT(AT45))^3*AZ48</f>
        <v>82.798584354298043</v>
      </c>
      <c r="BB48" s="1">
        <f>(AT45+1)/AT45*(1-1/9/(AT45+1)+1.96/3/SQRT(AT45+1))^3*AZ48</f>
        <v>89.240487020695326</v>
      </c>
      <c r="BC48" s="1">
        <f>(ABS(AT45-AZ45)-0.5)/SQRT(AZ45)</f>
        <v>7.9438253668205343</v>
      </c>
      <c r="BD48" s="5">
        <f>2*(1-NORMDIST(ABS(BC48),0,1,1))</f>
        <v>1.9984014443252818E-15</v>
      </c>
      <c r="BE48">
        <f t="shared" si="3"/>
        <v>3182</v>
      </c>
      <c r="BF48">
        <f t="shared" si="4"/>
        <v>14.8</v>
      </c>
      <c r="BG48" s="1"/>
      <c r="BH48" s="1"/>
      <c r="BI48" s="1"/>
      <c r="BJ48" s="1"/>
      <c r="BK48" s="1"/>
      <c r="BM48" s="1" t="s">
        <v>58</v>
      </c>
      <c r="BN48" s="1"/>
      <c r="BO48" s="1"/>
      <c r="BP48" s="1">
        <f>+BS45/BR45</f>
        <v>0.47593173950048706</v>
      </c>
      <c r="BQ48" s="1">
        <f>SQRT(BT45)/BR45</f>
        <v>5.178206701486306E-3</v>
      </c>
      <c r="BR48" s="1">
        <f>(BP48-BJ45)/SQRT(BQ48^2+BK45^2)</f>
        <v>-2.9311485122077903</v>
      </c>
      <c r="BS48" s="5">
        <f t="shared" ref="BS48:BS50" si="1011">2*(1-NORMDIST(ABS(BR48),0,1,1))</f>
        <v>3.377112907318125E-3</v>
      </c>
      <c r="BT48" s="1" t="s">
        <v>68</v>
      </c>
      <c r="BU48" s="1">
        <f>+BO45/BU45*100</f>
        <v>97.33600445701363</v>
      </c>
      <c r="BV48" s="1">
        <f>(1-1/9/BO45-1.96/3/SQRT(BO45))^3*BU48</f>
        <v>94.505707159484658</v>
      </c>
      <c r="BW48" s="1">
        <f>(BO45+1)/BO45*(1-1/9/(BO45+1)+1.96/3/SQRT(BO45+1))^3*BU48</f>
        <v>100.22953314592651</v>
      </c>
      <c r="BX48" s="1">
        <f>(ABS(BO45-BU45)-0.5)/SQRT(BU45)</f>
        <v>1.7995477512246227</v>
      </c>
      <c r="BY48" s="5">
        <f>2*(1-NORMDIST(ABS(BX48),0,1,1))</f>
        <v>7.1932077521787319E-2</v>
      </c>
      <c r="BZ48">
        <f t="shared" si="7"/>
        <v>3578</v>
      </c>
      <c r="CA48">
        <f t="shared" si="8"/>
        <v>16.7</v>
      </c>
      <c r="CB48" s="1"/>
      <c r="CC48" s="1"/>
      <c r="CD48" s="1"/>
      <c r="CE48" s="1"/>
      <c r="CF48" s="1"/>
      <c r="CH48" s="1" t="s">
        <v>58</v>
      </c>
      <c r="CI48" s="1"/>
      <c r="CJ48" s="1"/>
      <c r="CK48" s="1">
        <f>+CN45/CM45</f>
        <v>0.31840935601855935</v>
      </c>
      <c r="CL48" s="1">
        <f>SQRT(CO45)/CM45</f>
        <v>4.8404623201473811E-3</v>
      </c>
      <c r="CM48" s="1">
        <f>(CK48-CE45)/SQRT(CL48^2+CF45^2)</f>
        <v>-4.5893022001426633</v>
      </c>
      <c r="CN48" s="5">
        <f t="shared" ref="CN48:CN50" si="1012">2*(1-NORMDIST(ABS(CM48),0,1,1))</f>
        <v>4.4473019040758288E-6</v>
      </c>
      <c r="CO48" s="1" t="s">
        <v>68</v>
      </c>
      <c r="CP48" s="1">
        <f>+CJ45/CP45*100</f>
        <v>93.812980546251708</v>
      </c>
      <c r="CQ48" s="1">
        <f>(1-1/9/CJ45-1.96/3/SQRT(CJ45))^3*CP48</f>
        <v>90.47013791565594</v>
      </c>
      <c r="CR48" s="1">
        <f>(CJ45+1)/CJ45*(1-1/9/(CJ45+1)+1.96/3/SQRT(CJ45+1))^3*CP48</f>
        <v>97.24775183326264</v>
      </c>
      <c r="CS48" s="1">
        <f>(ABS(CJ45-CP45)-0.5)/SQRT(CP45)</f>
        <v>3.4734826684727129</v>
      </c>
      <c r="CT48" s="5">
        <f>2*(1-NORMDIST(ABS(CS48),0,1,1))</f>
        <v>5.1375054244839902E-4</v>
      </c>
      <c r="CU48">
        <f t="shared" si="11"/>
        <v>2410</v>
      </c>
      <c r="CV48">
        <f t="shared" si="12"/>
        <v>11.3</v>
      </c>
      <c r="CW48" s="1"/>
      <c r="CX48" s="1"/>
      <c r="CY48" s="1"/>
      <c r="CZ48" s="1"/>
      <c r="DA48" s="1"/>
      <c r="DC48" s="1" t="s">
        <v>58</v>
      </c>
      <c r="DD48" s="1"/>
      <c r="DE48" s="1"/>
      <c r="DF48" s="1">
        <f>+DI45/DH45</f>
        <v>0.25249659466992508</v>
      </c>
      <c r="DG48" s="1">
        <f>SQRT(DJ45)/DH45</f>
        <v>4.5138221405559877E-3</v>
      </c>
      <c r="DH48" s="1">
        <f>(DF48-CZ45)/SQRT(DG48^2+DA45^2)</f>
        <v>-6.1883996543021578</v>
      </c>
      <c r="DI48" s="5">
        <f t="shared" ref="DI48:DI50" si="1013">2*(1-NORMDIST(ABS(DH48),0,1,1))</f>
        <v>6.0778071464540062E-10</v>
      </c>
      <c r="DJ48" s="1" t="s">
        <v>68</v>
      </c>
      <c r="DK48" s="1">
        <f>+DE45/DK45*100</f>
        <v>90.372537326881414</v>
      </c>
      <c r="DL48" s="1">
        <f>(1-1/9/DE45-1.96/3/SQRT(DE45))^3*DK48</f>
        <v>86.732094135457643</v>
      </c>
      <c r="DM48" s="1">
        <f>(DE45+1)/DE45*(1-1/9/(DE45+1)+1.96/3/SQRT(DE45+1))^3*DK48</f>
        <v>94.126517014942536</v>
      </c>
      <c r="DN48" s="1">
        <f>(ABS(DE45-DK45)-0.5)/SQRT(DK45)</f>
        <v>4.8680845053152515</v>
      </c>
      <c r="DO48" s="5">
        <f>2*(1-NORMDIST(ABS(DN48),0,1,1))</f>
        <v>1.1268514610307534E-6</v>
      </c>
      <c r="DP48">
        <f t="shared" si="15"/>
        <v>432</v>
      </c>
      <c r="DQ48">
        <f t="shared" si="16"/>
        <v>2.1</v>
      </c>
      <c r="DR48" s="1"/>
      <c r="DS48" s="1"/>
      <c r="DT48" s="1"/>
      <c r="DU48" s="1"/>
      <c r="DV48" s="1"/>
      <c r="DX48" s="1" t="s">
        <v>58</v>
      </c>
      <c r="DY48" s="1"/>
      <c r="DZ48" s="1"/>
      <c r="EA48" s="1">
        <f>+ED45/EC45</f>
        <v>9.1200562761081974E-2</v>
      </c>
      <c r="EB48" s="1">
        <f>SQRT(EE45)/EC45</f>
        <v>3.0035879625472527E-3</v>
      </c>
      <c r="EC48" s="1">
        <f>(EA48-DU45)/SQRT(EB48^2+DV45^2)</f>
        <v>-0.19003331330021817</v>
      </c>
      <c r="ED48" s="5">
        <f t="shared" ref="ED48:ED50" si="1014">2*(1-NORMDIST(ABS(EC48),0,1,1))</f>
        <v>0.84928302591313853</v>
      </c>
      <c r="EE48" s="1" t="s">
        <v>68</v>
      </c>
      <c r="EF48" s="1">
        <f>+DZ45/EF45*100</f>
        <v>98.990153289657329</v>
      </c>
      <c r="EG48" s="1">
        <f>(1-1/9/DZ45-1.96/3/SQRT(DZ45))^3*EF48</f>
        <v>92.431031377587445</v>
      </c>
      <c r="EH48" s="1">
        <f>(DZ45+1)/DZ45*(1-1/9/(DZ45+1)+1.96/3/SQRT(DZ45+1))^3*EF48</f>
        <v>105.89186042494651</v>
      </c>
      <c r="EI48" s="1">
        <f>(ABS(DZ45-EF45)-0.5)/SQRT(EF45)</f>
        <v>0.27811589088042615</v>
      </c>
      <c r="EJ48" s="5">
        <f>2*(1-NORMDIST(ABS(EI48),0,1,1))</f>
        <v>0.78092339761702911</v>
      </c>
      <c r="EK48">
        <f t="shared" si="19"/>
        <v>2180</v>
      </c>
      <c r="EL48">
        <f t="shared" si="20"/>
        <v>10.200000000000001</v>
      </c>
      <c r="EM48" s="1"/>
      <c r="EN48" s="1"/>
      <c r="EO48" s="1"/>
      <c r="EP48" s="1"/>
      <c r="EQ48" s="1"/>
      <c r="ES48" s="1" t="s">
        <v>58</v>
      </c>
      <c r="ET48" s="1"/>
      <c r="EU48" s="1"/>
      <c r="EV48" s="1">
        <f>+EY45/EX45</f>
        <v>0.15981685228747158</v>
      </c>
      <c r="EW48" s="1">
        <f>SQRT(EZ45)/EX45</f>
        <v>3.730315638942916E-3</v>
      </c>
      <c r="EX48" s="1">
        <f>(EV48-EP45)/SQRT(EW48^2+EQ45^2)</f>
        <v>-23.566891237560284</v>
      </c>
      <c r="EY48" s="5">
        <f t="shared" ref="EY48:EY50" si="1015">2*(1-NORMDIST(ABS(EX48),0,1,1))</f>
        <v>0</v>
      </c>
      <c r="EZ48" s="1" t="s">
        <v>68</v>
      </c>
      <c r="FA48" s="1">
        <f>+EU45/FA45*100</f>
        <v>64.921728900180227</v>
      </c>
      <c r="FB48" s="1">
        <f>(1-1/9/EU45-1.96/3/SQRT(EU45))^3*FA48</f>
        <v>61.716197552113826</v>
      </c>
      <c r="FC48" s="1">
        <f>(EU45+1)/EU45*(1-1/9/(EU45+1)+1.96/3/SQRT(EU45+1))^3*FA48</f>
        <v>68.250567494600759</v>
      </c>
      <c r="FD48" s="1">
        <f>(ABS(EU45-FA45)-0.5)/SQRT(FA45)</f>
        <v>17.057623348780119</v>
      </c>
      <c r="FE48" s="5">
        <f>2*(1-NORMDIST(ABS(FD48),0,1,1))</f>
        <v>0</v>
      </c>
      <c r="FF48">
        <f t="shared" si="23"/>
        <v>7351</v>
      </c>
      <c r="FG48">
        <f t="shared" si="24"/>
        <v>34.200000000000003</v>
      </c>
      <c r="FH48" s="1"/>
      <c r="FI48" s="1"/>
      <c r="FJ48" s="1"/>
      <c r="FK48" s="1"/>
      <c r="FL48" s="1"/>
      <c r="FN48" s="1" t="s">
        <v>58</v>
      </c>
      <c r="FO48" s="1"/>
      <c r="FP48" s="1"/>
      <c r="FQ48" s="1">
        <f>+FT45/FS45</f>
        <v>0.45257903146940526</v>
      </c>
      <c r="FR48" s="1">
        <f>SQRT(FU45)/FS45</f>
        <v>5.1044305628427074E-3</v>
      </c>
      <c r="FS48" s="1">
        <f>(FQ48-FK45)/SQRT(FR48^2+FL45^2)</f>
        <v>-5.2419730856841857</v>
      </c>
      <c r="FT48" s="5">
        <f t="shared" ref="FT48:FT50" si="1016">2*(1-NORMDIST(ABS(FS48),0,1,1))</f>
        <v>1.5886854765057024E-7</v>
      </c>
      <c r="FU48" s="1" t="s">
        <v>68</v>
      </c>
      <c r="FV48" s="1">
        <f>+FP45/FV45*100</f>
        <v>94.155583024432474</v>
      </c>
      <c r="FW48" s="1">
        <f>(1-1/9/FP45-1.96/3/SQRT(FP45))^3*FV48</f>
        <v>91.364666950352927</v>
      </c>
      <c r="FX48" s="1">
        <f>(FP45+1)/FP45*(1-1/9/(FP45+1)+1.96/3/SQRT(FP45+1))^3*FV48</f>
        <v>97.010084311822354</v>
      </c>
      <c r="FY48" s="1">
        <f>(ABS(FP45-FV45)-0.5)/SQRT(FV45)</f>
        <v>3.9458737969815907</v>
      </c>
      <c r="FZ48" s="5">
        <f>2*(1-NORMDIST(ABS(FY48),0,1,1))</f>
        <v>7.950948653556722E-5</v>
      </c>
      <c r="GA48">
        <f t="shared" si="27"/>
        <v>245</v>
      </c>
      <c r="GB48">
        <f t="shared" si="28"/>
        <v>1.2000000000000002</v>
      </c>
      <c r="GC48" s="1"/>
      <c r="GD48" s="1"/>
      <c r="GE48" s="1"/>
      <c r="GF48" s="1"/>
      <c r="GG48" s="1"/>
      <c r="GI48" s="1" t="s">
        <v>58</v>
      </c>
      <c r="GJ48" s="1"/>
      <c r="GK48" s="1"/>
      <c r="GL48" s="1">
        <f>+GO45/GN45</f>
        <v>6.3625307892507824E-2</v>
      </c>
      <c r="GM48" s="1">
        <f>SQRT(GP45)/GN45</f>
        <v>2.5250391442884277E-3</v>
      </c>
      <c r="GN48" s="1">
        <f>(GL48-GF45)/SQRT(GM48^2+GG45^2)</f>
        <v>-30.093574035657461</v>
      </c>
      <c r="GO48" s="5">
        <f t="shared" ref="GO48:GO50" si="1017">2*(1-NORMDIST(ABS(GN48),0,1,1))</f>
        <v>0</v>
      </c>
      <c r="GP48" s="1" t="s">
        <v>68</v>
      </c>
      <c r="GQ48" s="1">
        <f>+GK45/GQ45*100</f>
        <v>46.123927263041217</v>
      </c>
      <c r="GR48" s="1">
        <f>(1-1/9/GK45-1.96/3/SQRT(GK45))^3*GQ48</f>
        <v>42.509486245232537</v>
      </c>
      <c r="GS48" s="1">
        <f>(GK45+1)/GK45*(1-1/9/(GK45+1)+1.96/3/SQRT(GK45+1))^3*GQ48</f>
        <v>49.963540058011866</v>
      </c>
      <c r="GT48" s="1">
        <f>(ABS(GK45-GQ45)-0.5)/SQRT(GQ45)</f>
        <v>19.433928273845311</v>
      </c>
      <c r="GU48" s="5">
        <f>2*(1-NORMDIST(ABS(GT48),0,1,1))</f>
        <v>0</v>
      </c>
      <c r="GV48">
        <f t="shared" si="31"/>
        <v>4884</v>
      </c>
      <c r="GW48">
        <f t="shared" si="32"/>
        <v>22.8</v>
      </c>
      <c r="GX48" s="1"/>
      <c r="GY48" s="1"/>
      <c r="GZ48" s="1"/>
      <c r="HA48" s="1"/>
      <c r="HB48" s="1"/>
      <c r="HD48" s="1" t="s">
        <v>58</v>
      </c>
      <c r="HE48" s="1"/>
      <c r="HF48" s="1"/>
      <c r="HG48" s="1">
        <f>+HJ45/HI45</f>
        <v>0.37779250190327529</v>
      </c>
      <c r="HH48" s="1">
        <f>SQRT(HK45)/HI45</f>
        <v>4.9303599729242182E-3</v>
      </c>
      <c r="HI48" s="1">
        <f>(HG48-HA45)/SQRT(HH48^2+HB45^2)</f>
        <v>-12.42118488427791</v>
      </c>
      <c r="HJ48" s="5">
        <f t="shared" ref="HJ48:HJ50" si="1018">2*(1-NORMDIST(ABS(HI48),0,1,1))</f>
        <v>0</v>
      </c>
      <c r="HK48" s="1" t="s">
        <v>68</v>
      </c>
      <c r="HL48" s="1">
        <f>+HF45/HL45*100</f>
        <v>86.255408765441786</v>
      </c>
      <c r="HM48" s="1">
        <f>(1-1/9/HF45-1.96/3/SQRT(HF45))^3*HL48</f>
        <v>83.465480444871503</v>
      </c>
      <c r="HN48" s="1">
        <f>(HF45+1)/HF45*(1-1/9/(HF45+1)+1.96/3/SQRT(HF45+1))^3*HL48</f>
        <v>89.11482473227862</v>
      </c>
      <c r="HO48" s="1">
        <f>(ABS(HF45-HL45)-0.5)/SQRT(HL45)</f>
        <v>8.8878210798698785</v>
      </c>
      <c r="HP48" s="5">
        <f>2*(1-NORMDIST(ABS(HO48),0,1,1))</f>
        <v>0</v>
      </c>
      <c r="HQ48">
        <f t="shared" si="35"/>
        <v>2831</v>
      </c>
      <c r="HR48">
        <f t="shared" si="36"/>
        <v>13.200000000000001</v>
      </c>
      <c r="HS48" s="1"/>
      <c r="HT48" s="1"/>
      <c r="HU48" s="1"/>
      <c r="HV48" s="1"/>
      <c r="HW48" s="1"/>
      <c r="HY48" s="1" t="s">
        <v>58</v>
      </c>
      <c r="HZ48" s="1"/>
      <c r="IA48" s="1"/>
      <c r="IB48" s="1">
        <f>+IE45/ID45</f>
        <v>0.23824370085371291</v>
      </c>
      <c r="IC48" s="1">
        <f>SQRT(IF45)/ID45</f>
        <v>4.4168029524025605E-3</v>
      </c>
      <c r="ID48" s="1">
        <f>(IB48-HV45)/SQRT(IC48^2+HW45^2)</f>
        <v>-11.521851610481795</v>
      </c>
      <c r="IE48" s="5">
        <f t="shared" ref="IE48:IE50" si="1019">2*(1-NORMDIST(ABS(ID48),0,1,1))</f>
        <v>0</v>
      </c>
      <c r="IF48" s="1" t="s">
        <v>68</v>
      </c>
      <c r="IG48" s="1">
        <f>+IA45/IG45*100</f>
        <v>81.815351785403095</v>
      </c>
      <c r="IH48" s="1">
        <f>(1-1/9/IA45-1.96/3/SQRT(IA45))^3*IG48</f>
        <v>78.454451756547499</v>
      </c>
      <c r="II48" s="1">
        <f>(IA45+1)/IA45*(1-1/9/(IA45+1)+1.96/3/SQRT(IA45+1))^3*IG48</f>
        <v>85.283200867883863</v>
      </c>
      <c r="IJ48" s="1">
        <f>(ABS(IA45-IG45)-0.5)/SQRT(IG45)</f>
        <v>9.4842197307091016</v>
      </c>
      <c r="IK48" s="5">
        <f>2*(1-NORMDIST(ABS(IJ48),0,1,1))</f>
        <v>0</v>
      </c>
      <c r="IL48">
        <f t="shared" si="39"/>
        <v>13066</v>
      </c>
      <c r="IM48">
        <f t="shared" si="40"/>
        <v>60.800000000000004</v>
      </c>
      <c r="IN48" s="1"/>
      <c r="IO48" s="1"/>
      <c r="IP48" s="1"/>
      <c r="IQ48" s="1"/>
      <c r="IR48" s="1"/>
      <c r="IT48" s="1" t="s">
        <v>58</v>
      </c>
      <c r="IU48" s="1"/>
      <c r="IV48" s="1"/>
      <c r="IW48" s="1">
        <f>+IZ45/IY45</f>
        <v>0.52480320111573708</v>
      </c>
      <c r="IX48" s="1">
        <f>SQRT(JA45)/IY45</f>
        <v>5.186382059950527E-3</v>
      </c>
      <c r="IY48" s="1">
        <f>(IW48-IQ45)/SQRT(IX48^2+IR45^2)</f>
        <v>-3.3288628639861475</v>
      </c>
      <c r="IZ48" s="5">
        <f t="shared" ref="IZ48:IZ50" si="1020">2*(1-NORMDIST(ABS(IY48),0,1,1))</f>
        <v>8.7201329612840439E-4</v>
      </c>
      <c r="JA48" s="1" t="s">
        <v>68</v>
      </c>
      <c r="JB48" s="1">
        <f>+IV45/JB45*100</f>
        <v>96.430700395956308</v>
      </c>
      <c r="JC48" s="1">
        <f>(1-1/9/IV45-1.96/3/SQRT(IV45))^3*JB48</f>
        <v>93.752308742896531</v>
      </c>
      <c r="JD48" s="1">
        <f>(IV45+1)/IV45*(1-1/9/(IV45+1)+1.96/3/SQRT(IV45+1))^3*JB48</f>
        <v>99.166199228178385</v>
      </c>
      <c r="JE48" s="1">
        <f>(ABS(IV45-JB45)-0.5)/SQRT(JB45)</f>
        <v>2.5401775904018002</v>
      </c>
      <c r="JF48" s="5">
        <f>2*(1-NORMDIST(ABS(JE48),0,1,1))</f>
        <v>1.107961939965918E-2</v>
      </c>
      <c r="JG48">
        <f t="shared" si="43"/>
        <v>27</v>
      </c>
      <c r="JH48">
        <f t="shared" si="44"/>
        <v>0.2</v>
      </c>
      <c r="JI48" s="1"/>
      <c r="JJ48" s="1"/>
      <c r="JK48" s="1"/>
      <c r="JL48" s="1"/>
      <c r="JM48" s="1"/>
      <c r="JO48" s="1" t="s">
        <v>58</v>
      </c>
      <c r="JP48" s="1"/>
      <c r="JQ48" s="1"/>
      <c r="JR48" s="1">
        <f>+JU45/JT45</f>
        <v>4.456307843141453E-3</v>
      </c>
      <c r="JS48" s="1">
        <f>SQRT(JV45)/JT45</f>
        <v>6.7144695741851732E-4</v>
      </c>
      <c r="JT48" s="1">
        <f>(JR48-JL45)/SQRT(JS48^2+JM45^2)</f>
        <v>-5.4799080530944071</v>
      </c>
      <c r="JU48" s="5">
        <f t="shared" ref="JU48:JU50" si="1021">2*(1-NORMDIST(ABS(JT48),0,1,1))</f>
        <v>4.2554692436524988E-8</v>
      </c>
      <c r="JV48" s="1" t="s">
        <v>68</v>
      </c>
      <c r="JW48" s="1">
        <f>+JQ45/JW45*100</f>
        <v>55.055008211328968</v>
      </c>
      <c r="JX48" s="1">
        <f>(1-1/9/JQ45-1.96/3/SQRT(JQ45))^3*JW48</f>
        <v>39.998935268999602</v>
      </c>
      <c r="JY48" s="1">
        <f>(JQ45+1)/JQ45*(1-1/9/(JQ45+1)+1.96/3/SQRT(JQ45+1))^3*JW48</f>
        <v>73.910927320714634</v>
      </c>
      <c r="JZ48" s="1">
        <f>(ABS(JQ45-JW45)-0.5)/SQRT(JW45)</f>
        <v>3.9620638335022789</v>
      </c>
      <c r="KA48" s="5">
        <f>2*(1-NORMDIST(ABS(JZ48),0,1,1))</f>
        <v>7.4304666786373375E-5</v>
      </c>
      <c r="KB48">
        <f t="shared" si="47"/>
        <v>2085</v>
      </c>
      <c r="KC48">
        <f t="shared" si="48"/>
        <v>9.7000000000000011</v>
      </c>
      <c r="KD48" s="1"/>
      <c r="KE48" s="1"/>
      <c r="KF48" s="1"/>
      <c r="KG48" s="1"/>
      <c r="KH48" s="1"/>
      <c r="KJ48" s="1" t="s">
        <v>58</v>
      </c>
      <c r="KK48" s="1"/>
      <c r="KL48" s="1"/>
      <c r="KM48" s="1">
        <f>+KP45/KO45</f>
        <v>0.10422691832112121</v>
      </c>
      <c r="KN48" s="1">
        <f>SQRT(KQ45)/KO45</f>
        <v>3.1012234045374558E-3</v>
      </c>
      <c r="KO48" s="1">
        <f>(KM48-KG45)/SQRT(KN48^2+KH45^2)</f>
        <v>-8.5965165594680926</v>
      </c>
      <c r="KP48" s="5">
        <f t="shared" ref="KP48:KP50" si="1022">2*(1-NORMDIST(ABS(KO48),0,1,1))</f>
        <v>0</v>
      </c>
      <c r="KQ48" s="1" t="s">
        <v>68</v>
      </c>
      <c r="KR48" s="1">
        <f>+KL45/KR45*100</f>
        <v>81.26692973705488</v>
      </c>
      <c r="KS48" s="1">
        <f>(1-1/9/KL45-1.96/3/SQRT(KL45))^3*KR48</f>
        <v>76.324321569134469</v>
      </c>
      <c r="KT48" s="1">
        <f>(KL45+1)/KL45*(1-1/9/(KL45+1)+1.96/3/SQRT(KL45+1))^3*KR48</f>
        <v>86.44559681117174</v>
      </c>
      <c r="KU48" s="1">
        <f>(ABS(KL45-KR45)-0.5)/SQRT(KR45)</f>
        <v>6.5800666470470812</v>
      </c>
      <c r="KV48" s="5">
        <f>2*(1-NORMDIST(ABS(KU48),0,1,1))</f>
        <v>4.702371825260343E-11</v>
      </c>
      <c r="KW48">
        <f t="shared" si="51"/>
        <v>3479</v>
      </c>
      <c r="KX48">
        <f t="shared" si="52"/>
        <v>16.2</v>
      </c>
      <c r="KY48" s="1"/>
      <c r="KZ48" s="1"/>
      <c r="LA48" s="1"/>
      <c r="LB48" s="1"/>
      <c r="LC48" s="1"/>
      <c r="LE48" s="1" t="s">
        <v>58</v>
      </c>
      <c r="LF48" s="1"/>
      <c r="LG48" s="1"/>
      <c r="LH48" s="1">
        <f>+LK45/LJ45</f>
        <v>0.15544586752966832</v>
      </c>
      <c r="LI48" s="1">
        <f>SQRT(LL45)/LJ45</f>
        <v>3.7252572583645945E-3</v>
      </c>
      <c r="LJ48" s="1">
        <f>(LH48-LB45)/SQRT(LI48^2+LC45^2)</f>
        <v>-9.1558023099307287E-2</v>
      </c>
      <c r="LK48" s="5">
        <f t="shared" ref="LK48:LK50" si="1023">2*(1-NORMDIST(ABS(LJ48),0,1,1))</f>
        <v>0.92704920401950508</v>
      </c>
      <c r="LL48" s="1" t="s">
        <v>68</v>
      </c>
      <c r="LM48" s="1">
        <f>+LG45/LM45*100</f>
        <v>101.1355693188609</v>
      </c>
      <c r="LN48" s="1">
        <f>(1-1/9/LG45-1.96/3/SQRT(LG45))^3*LM48</f>
        <v>96.049633272436566</v>
      </c>
      <c r="LO48" s="1">
        <f>(LG45+1)/LG45*(1-1/9/(LG45+1)+1.96/3/SQRT(LG45+1))^3*LM48</f>
        <v>106.42088927681532</v>
      </c>
      <c r="LP48" s="1">
        <f>(ABS(LG45-LM45)-0.5)/SQRT(LM45)</f>
        <v>0.4214834093794585</v>
      </c>
      <c r="LQ48" s="5">
        <f>2*(1-NORMDIST(ABS(LP48),0,1,1))</f>
        <v>0.67340212345451889</v>
      </c>
    </row>
    <row r="49" spans="1:329" x14ac:dyDescent="0.15">
      <c r="A49" s="51" t="s">
        <v>39</v>
      </c>
      <c r="B49" s="51" t="s">
        <v>40</v>
      </c>
      <c r="C49" s="51">
        <v>50</v>
      </c>
      <c r="D49" s="51" t="s">
        <v>42</v>
      </c>
      <c r="E49" s="52">
        <v>28704</v>
      </c>
      <c r="F49" s="52">
        <v>4425</v>
      </c>
      <c r="G49" s="51">
        <v>15.5</v>
      </c>
      <c r="H49" s="52">
        <v>3075</v>
      </c>
      <c r="I49" s="51">
        <v>10.8</v>
      </c>
      <c r="J49" s="52">
        <v>3243</v>
      </c>
      <c r="K49" s="51">
        <v>11.3</v>
      </c>
      <c r="L49" s="52">
        <v>2283</v>
      </c>
      <c r="M49" s="51">
        <v>8</v>
      </c>
      <c r="N49" s="52">
        <v>550</v>
      </c>
      <c r="O49" s="51">
        <v>2</v>
      </c>
      <c r="P49" s="52">
        <v>2090</v>
      </c>
      <c r="Q49" s="51">
        <v>7.3000000000000007</v>
      </c>
      <c r="R49" s="52">
        <v>10752</v>
      </c>
      <c r="S49" s="51">
        <v>37.5</v>
      </c>
      <c r="T49" s="52">
        <v>289</v>
      </c>
      <c r="U49" s="51">
        <v>1.1000000000000001</v>
      </c>
      <c r="V49" s="52">
        <v>7030</v>
      </c>
      <c r="W49" s="51">
        <v>24.5</v>
      </c>
      <c r="X49" s="52">
        <v>4381</v>
      </c>
      <c r="Y49" s="51">
        <v>15.3</v>
      </c>
      <c r="Z49" s="52">
        <v>14118</v>
      </c>
      <c r="AA49" s="51">
        <v>49.2</v>
      </c>
      <c r="AB49" s="52">
        <v>30</v>
      </c>
      <c r="AC49" s="51">
        <v>0.2</v>
      </c>
      <c r="AD49" s="52">
        <v>2597</v>
      </c>
      <c r="AE49" s="51">
        <v>9.1</v>
      </c>
      <c r="AF49" s="52">
        <v>3530</v>
      </c>
      <c r="AG49" s="51">
        <v>12.3</v>
      </c>
      <c r="AI49" s="43"/>
      <c r="AJ49">
        <f t="shared" si="0"/>
        <v>4425</v>
      </c>
      <c r="AK49">
        <f t="shared" si="1"/>
        <v>15.5</v>
      </c>
      <c r="AL49" s="1"/>
      <c r="AM49" s="1"/>
      <c r="AN49" s="1"/>
      <c r="AO49" s="1"/>
      <c r="AP49" s="1"/>
      <c r="AR49" s="1" t="s">
        <v>60</v>
      </c>
      <c r="AS49" s="1"/>
      <c r="AT49" s="1"/>
      <c r="AU49" s="1">
        <f t="shared" ref="AU49:AU50" si="1024">+AX46/AW46</f>
        <v>0.2546446911832313</v>
      </c>
      <c r="AV49" s="1">
        <f t="shared" ref="AV49:AV50" si="1025">SQRT(AY46)/AW46</f>
        <v>3.8359211515982556E-3</v>
      </c>
      <c r="AW49" s="1"/>
      <c r="AX49" s="5"/>
      <c r="AY49" s="1" t="s">
        <v>69</v>
      </c>
      <c r="AZ49" s="1">
        <f t="shared" ref="AZ49:AZ50" si="1026">+AT46/AZ46*100</f>
        <v>98.540001050410169</v>
      </c>
      <c r="BA49" s="1">
        <f t="shared" ref="BA49:BA50" si="1027">(1-1/9/AT46-1.96/3/SQRT(AT46))^3*AZ49</f>
        <v>95.199223975313544</v>
      </c>
      <c r="BB49" s="1">
        <f t="shared" ref="BB49:BB50" si="1028">(AT46+1)/AT46*(1-1/9/(AT46+1)+1.96/3/SQRT(AT46+1))^3*AZ49</f>
        <v>101.96808561545349</v>
      </c>
      <c r="BC49" s="1">
        <f>(ABS(AT46-AZ46)-0.5)/SQRT(AZ46)</f>
        <v>0.8344433517882337</v>
      </c>
      <c r="BD49" s="5">
        <f t="shared" ref="BD49:BD50" si="1029">2*(1-NORMDIST(ABS(BC49),0,1,1))</f>
        <v>0.40403119666040954</v>
      </c>
      <c r="BE49">
        <f t="shared" si="3"/>
        <v>3075</v>
      </c>
      <c r="BF49">
        <f t="shared" si="4"/>
        <v>10.8</v>
      </c>
      <c r="BG49" s="1"/>
      <c r="BH49" s="1"/>
      <c r="BI49" s="1"/>
      <c r="BJ49" s="1"/>
      <c r="BK49" s="1"/>
      <c r="BM49" s="1" t="s">
        <v>60</v>
      </c>
      <c r="BN49" s="1"/>
      <c r="BO49" s="1"/>
      <c r="BP49" s="1">
        <f t="shared" ref="BP49:BP50" si="1030">+BS46/BR46</f>
        <v>0.46375720533956238</v>
      </c>
      <c r="BQ49" s="1">
        <f t="shared" ref="BQ49:BQ50" si="1031">SQRT(BT46)/BR46</f>
        <v>4.3898745881772007E-3</v>
      </c>
      <c r="BR49" s="1">
        <f>(BP49-BJ46)/SQRT(BQ49^2+BK46^2)</f>
        <v>-5.7867998878806679</v>
      </c>
      <c r="BS49" s="5">
        <f t="shared" si="1011"/>
        <v>7.1739956197802712E-9</v>
      </c>
      <c r="BT49" s="1" t="s">
        <v>69</v>
      </c>
      <c r="BU49" s="1">
        <f t="shared" ref="BU49:BU50" si="1032">+BO46/BU46*100</f>
        <v>94.938113698504466</v>
      </c>
      <c r="BV49" s="1">
        <f t="shared" ref="BV49:BV50" si="1033">(1-1/9/BO46-1.96/3/SQRT(BO46))^3*BU49</f>
        <v>92.549086123792776</v>
      </c>
      <c r="BW49" s="1">
        <f t="shared" ref="BW49:BW50" si="1034">(BO46+1)/BO46*(1-1/9/(BO46+1)+1.96/3/SQRT(BO46+1))^3*BU49</f>
        <v>97.373208297351312</v>
      </c>
      <c r="BX49" s="1">
        <f>(ABS(BO46-BU46)-0.5)/SQRT(BU46)</f>
        <v>4.0147768442827676</v>
      </c>
      <c r="BY49" s="5">
        <f t="shared" ref="BY49:BY50" si="1035">2*(1-NORMDIST(ABS(BX49),0,1,1))</f>
        <v>5.9502065230310208E-5</v>
      </c>
      <c r="BZ49">
        <f t="shared" si="7"/>
        <v>3243</v>
      </c>
      <c r="CA49">
        <f t="shared" si="8"/>
        <v>11.3</v>
      </c>
      <c r="CB49" s="1"/>
      <c r="CC49" s="1"/>
      <c r="CD49" s="1"/>
      <c r="CE49" s="1"/>
      <c r="CF49" s="1"/>
      <c r="CH49" s="1" t="s">
        <v>60</v>
      </c>
      <c r="CI49" s="1"/>
      <c r="CJ49" s="1"/>
      <c r="CK49" s="1">
        <f t="shared" ref="CK49:CK50" si="1036">+CN46/CM46</f>
        <v>0.27011523055552811</v>
      </c>
      <c r="CL49" s="1">
        <f t="shared" ref="CL49:CL50" si="1037">SQRT(CO46)/CM46</f>
        <v>3.9047246456750924E-3</v>
      </c>
      <c r="CM49" s="1">
        <f>(CK49-CE46)/SQRT(CL49^2+CF46^2)</f>
        <v>0.97868009526549782</v>
      </c>
      <c r="CN49" s="5">
        <f t="shared" si="1012"/>
        <v>0.32773807005721745</v>
      </c>
      <c r="CO49" s="1" t="s">
        <v>69</v>
      </c>
      <c r="CP49" s="1">
        <f t="shared" ref="CP49:CP50" si="1038">+CJ46/CP46*100</f>
        <v>101.87213862111366</v>
      </c>
      <c r="CQ49" s="1">
        <f t="shared" ref="CQ49:CQ50" si="1039">(1-1/9/CJ46-1.96/3/SQRT(CJ46))^3*CP49</f>
        <v>98.521906553862181</v>
      </c>
      <c r="CR49" s="1">
        <f t="shared" ref="CR49:CR50" si="1040">(CJ46+1)/CJ46*(1-1/9/(CJ46+1)+1.96/3/SQRT(CJ46+1))^3*CP49</f>
        <v>105.30724231465673</v>
      </c>
      <c r="CS49" s="1">
        <f>(ABS(CJ46-CP46)-0.5)/SQRT(CP46)</f>
        <v>1.0878692433856605</v>
      </c>
      <c r="CT49" s="5">
        <f t="shared" ref="CT49:CT50" si="1041">2*(1-NORMDIST(ABS(CS49),0,1,1))</f>
        <v>0.27665283571541655</v>
      </c>
      <c r="CU49">
        <f t="shared" si="11"/>
        <v>2283</v>
      </c>
      <c r="CV49">
        <f t="shared" si="12"/>
        <v>8</v>
      </c>
      <c r="CW49" s="1"/>
      <c r="CX49" s="1"/>
      <c r="CY49" s="1"/>
      <c r="CZ49" s="1"/>
      <c r="DA49" s="1"/>
      <c r="DC49" s="1" t="s">
        <v>60</v>
      </c>
      <c r="DD49" s="1"/>
      <c r="DE49" s="1"/>
      <c r="DF49" s="1">
        <f t="shared" ref="DF49:DF50" si="1042">+DI46/DH46</f>
        <v>0.17757406391995662</v>
      </c>
      <c r="DG49" s="1">
        <f t="shared" ref="DG49:DG50" si="1043">SQRT(DJ46)/DH46</f>
        <v>3.3630352823921274E-3</v>
      </c>
      <c r="DH49" s="1">
        <f>(DF49-CZ46)/SQRT(DG49^2+DA46^2)</f>
        <v>7.5191263004656719</v>
      </c>
      <c r="DI49" s="5">
        <f t="shared" si="1013"/>
        <v>5.5067062021407764E-14</v>
      </c>
      <c r="DJ49" s="1" t="s">
        <v>69</v>
      </c>
      <c r="DK49" s="1">
        <f t="shared" ref="DK49:DK50" si="1044">+DE46/DK46*100</f>
        <v>116.55152751463658</v>
      </c>
      <c r="DL49" s="1">
        <f t="shared" ref="DL49:DL50" si="1045">(1-1/9/DE46-1.96/3/SQRT(DE46))^3*DK49</f>
        <v>111.8312848237926</v>
      </c>
      <c r="DM49" s="1">
        <f t="shared" ref="DM49:DM50" si="1046">(DE46+1)/DE46*(1-1/9/(DE46+1)+1.96/3/SQRT(DE46+1))^3*DK49</f>
        <v>121.41979640685864</v>
      </c>
      <c r="DN49" s="1">
        <f>(ABS(DE46-DK46)-0.5)/SQRT(DK46)</f>
        <v>7.3333710012726003</v>
      </c>
      <c r="DO49" s="5">
        <f t="shared" ref="DO49:DO50" si="1047">2*(1-NORMDIST(ABS(DN49),0,1,1))</f>
        <v>2.2448709557920665E-13</v>
      </c>
      <c r="DP49">
        <f t="shared" si="15"/>
        <v>550</v>
      </c>
      <c r="DQ49">
        <f t="shared" si="16"/>
        <v>2</v>
      </c>
      <c r="DR49" s="1"/>
      <c r="DS49" s="1"/>
      <c r="DT49" s="1"/>
      <c r="DU49" s="1"/>
      <c r="DV49" s="1"/>
      <c r="DX49" s="1" t="s">
        <v>60</v>
      </c>
      <c r="DY49" s="1"/>
      <c r="DZ49" s="1"/>
      <c r="EA49" s="1">
        <f t="shared" ref="EA49:EA50" si="1048">+ED46/EC46</f>
        <v>9.3045481762456778E-2</v>
      </c>
      <c r="EB49" s="1">
        <f t="shared" ref="EB49:EB50" si="1049">SQRT(EE46)/EC46</f>
        <v>2.5595122196056365E-3</v>
      </c>
      <c r="EC49" s="1">
        <f>(EA49-DU46)/SQRT(EB49^2+DV46^2)</f>
        <v>-0.19893603945709984</v>
      </c>
      <c r="ED49" s="5">
        <f t="shared" si="1014"/>
        <v>0.84231277749802214</v>
      </c>
      <c r="EE49" s="1" t="s">
        <v>69</v>
      </c>
      <c r="EF49" s="1">
        <f t="shared" ref="EF49:EF50" si="1050">+DZ46/EF46*100</f>
        <v>99.504250380393529</v>
      </c>
      <c r="EG49" s="1">
        <f t="shared" ref="EG49:EG50" si="1051">(1-1/9/DZ46-1.96/3/SQRT(DZ46))^3*EF49</f>
        <v>93.948611684469057</v>
      </c>
      <c r="EH49" s="1">
        <f t="shared" ref="EH49:EH50" si="1052">(DZ46+1)/DZ46*(1-1/9/(DZ46+1)+1.96/3/SQRT(DZ46+1))^3*EF49</f>
        <v>105.30263078487464</v>
      </c>
      <c r="EI49" s="1">
        <f>(ABS(DZ46-EF46)-0.5)/SQRT(EF46)</f>
        <v>0.15760650281797442</v>
      </c>
      <c r="EJ49" s="5">
        <f t="shared" ref="EJ49:EJ50" si="1053">2*(1-NORMDIST(ABS(EI49),0,1,1))</f>
        <v>0.87476687911418693</v>
      </c>
      <c r="EK49">
        <f t="shared" si="19"/>
        <v>2090</v>
      </c>
      <c r="EL49">
        <f t="shared" si="20"/>
        <v>7.3000000000000007</v>
      </c>
      <c r="EM49" s="1"/>
      <c r="EN49" s="1"/>
      <c r="EO49" s="1"/>
      <c r="EP49" s="1"/>
      <c r="EQ49" s="1"/>
      <c r="ES49" s="1" t="s">
        <v>60</v>
      </c>
      <c r="ET49" s="1"/>
      <c r="EU49" s="1"/>
      <c r="EV49" s="1">
        <f t="shared" ref="EV49:EV50" si="1054">+EY46/EX46</f>
        <v>0.2599134752960669</v>
      </c>
      <c r="EW49" s="1">
        <f t="shared" ref="EW49:EW50" si="1055">SQRT(EZ46)/EX46</f>
        <v>3.8581036317490492E-3</v>
      </c>
      <c r="EX49" s="1">
        <f>(EV49-EP46)/SQRT(EW49^2+EQ46^2)</f>
        <v>-10.279914531518829</v>
      </c>
      <c r="EY49" s="5">
        <f t="shared" si="1015"/>
        <v>0</v>
      </c>
      <c r="EZ49" s="1" t="s">
        <v>69</v>
      </c>
      <c r="FA49" s="1">
        <f t="shared" ref="FA49:FA50" si="1056">+EU46/FA46*100</f>
        <v>86.972864923781216</v>
      </c>
      <c r="FB49" s="1">
        <f t="shared" ref="FB49:FB50" si="1057">(1-1/9/EU46-1.96/3/SQRT(EU46))^3*FA49</f>
        <v>84.057050387651387</v>
      </c>
      <c r="FC49" s="1">
        <f t="shared" ref="FC49:FC50" si="1058">(EU46+1)/EU46*(1-1/9/(EU46+1)+1.96/3/SQRT(EU46+1))^3*FA49</f>
        <v>89.964013865449914</v>
      </c>
      <c r="FD49" s="1">
        <f>(ABS(EU46-FA46)-0.5)/SQRT(FA46)</f>
        <v>8.0902087763610542</v>
      </c>
      <c r="FE49" s="5">
        <f t="shared" ref="FE49:FE50" si="1059">2*(1-NORMDIST(ABS(FD49),0,1,1))</f>
        <v>6.6613381477509392E-16</v>
      </c>
      <c r="FF49">
        <f t="shared" si="23"/>
        <v>10752</v>
      </c>
      <c r="FG49">
        <f t="shared" si="24"/>
        <v>37.5</v>
      </c>
      <c r="FH49" s="1"/>
      <c r="FI49" s="1"/>
      <c r="FJ49" s="1"/>
      <c r="FK49" s="1"/>
      <c r="FL49" s="1"/>
      <c r="FN49" s="1" t="s">
        <v>60</v>
      </c>
      <c r="FO49" s="1"/>
      <c r="FP49" s="1"/>
      <c r="FQ49" s="1">
        <f t="shared" ref="FQ49:FQ50" si="1060">+FT46/FS46</f>
        <v>0.61471603184416823</v>
      </c>
      <c r="FR49" s="1">
        <f t="shared" ref="FR49:FR50" si="1061">SQRT(FU46)/FS46</f>
        <v>4.2759735510331841E-3</v>
      </c>
      <c r="FS49" s="1">
        <f>(FQ49-FK46)/SQRT(FR49^2+FL46^2)</f>
        <v>9.2679169324832493</v>
      </c>
      <c r="FT49" s="5">
        <f t="shared" si="1016"/>
        <v>0</v>
      </c>
      <c r="FU49" s="1" t="s">
        <v>69</v>
      </c>
      <c r="FV49" s="1">
        <f t="shared" ref="FV49:FV50" si="1062">+FP46/FV46*100</f>
        <v>106.92163344659204</v>
      </c>
      <c r="FW49" s="1">
        <f t="shared" ref="FW49:FW50" si="1063">(1-1/9/FP46-1.96/3/SQRT(FP46))^3*FV49</f>
        <v>104.5807925795379</v>
      </c>
      <c r="FX49" s="1">
        <f t="shared" ref="FX49:FX50" si="1064">(FP46+1)/FP46*(1-1/9/(FP46+1)+1.96/3/SQRT(FP46+1))^3*FV49</f>
        <v>109.30165795787671</v>
      </c>
      <c r="FY49" s="1">
        <f>(ABS(FP46-FV46)-0.5)/SQRT(FV46)</f>
        <v>5.954349379903384</v>
      </c>
      <c r="FZ49" s="5">
        <f t="shared" ref="FZ49:FZ50" si="1065">2*(1-NORMDIST(ABS(FY49),0,1,1))</f>
        <v>2.6110846818028222E-9</v>
      </c>
      <c r="GA49">
        <f t="shared" si="27"/>
        <v>289</v>
      </c>
      <c r="GB49">
        <f t="shared" si="28"/>
        <v>1.1000000000000001</v>
      </c>
      <c r="GC49" s="1"/>
      <c r="GD49" s="1"/>
      <c r="GE49" s="1"/>
      <c r="GF49" s="1"/>
      <c r="GG49" s="1"/>
      <c r="GI49" s="1" t="s">
        <v>60</v>
      </c>
      <c r="GJ49" s="1"/>
      <c r="GK49" s="1"/>
      <c r="GL49" s="1">
        <f t="shared" ref="GL49:GL50" si="1066">+GO46/GN46</f>
        <v>8.741849851014255E-2</v>
      </c>
      <c r="GM49" s="1">
        <f t="shared" ref="GM49:GM50" si="1067">SQRT(GP46)/GN46</f>
        <v>2.4864785178806892E-3</v>
      </c>
      <c r="GN49" s="1">
        <f>(GL49-GF46)/SQRT(GM49^2+GG46^2)</f>
        <v>-15.182304909733734</v>
      </c>
      <c r="GO49" s="5">
        <f t="shared" si="1017"/>
        <v>0</v>
      </c>
      <c r="GP49" s="1" t="s">
        <v>69</v>
      </c>
      <c r="GQ49" s="1">
        <f t="shared" ref="GQ49:GQ50" si="1068">+GK46/GQ46*100</f>
        <v>69.720771704692069</v>
      </c>
      <c r="GR49" s="1">
        <f t="shared" ref="GR49:GR50" si="1069">(1-1/9/GK46-1.96/3/SQRT(GK46))^3*GQ49</f>
        <v>65.712574721845442</v>
      </c>
      <c r="GS49" s="1">
        <f t="shared" ref="GS49:GS50" si="1070">(GK46+1)/GK46*(1-1/9/(GK46+1)+1.96/3/SQRT(GK46+1))^3*GQ49</f>
        <v>73.909500121398011</v>
      </c>
      <c r="GT49" s="1">
        <f>(ABS(GK46-GQ46)-0.5)/SQRT(GQ46)</f>
        <v>12.172158059195105</v>
      </c>
      <c r="GU49" s="5">
        <f t="shared" ref="GU49:GU50" si="1071">2*(1-NORMDIST(ABS(GT49),0,1,1))</f>
        <v>0</v>
      </c>
      <c r="GV49">
        <f t="shared" si="31"/>
        <v>7030</v>
      </c>
      <c r="GW49">
        <f t="shared" si="32"/>
        <v>24.5</v>
      </c>
      <c r="GX49" s="1"/>
      <c r="GY49" s="1"/>
      <c r="GZ49" s="1"/>
      <c r="HA49" s="1"/>
      <c r="HB49" s="1"/>
      <c r="HD49" s="1" t="s">
        <v>60</v>
      </c>
      <c r="HE49" s="1"/>
      <c r="HF49" s="1"/>
      <c r="HG49" s="1">
        <f t="shared" ref="HG49:HG50" si="1072">+HJ46/HI46</f>
        <v>0.51882853449429156</v>
      </c>
      <c r="HH49" s="1">
        <f t="shared" ref="HH49:HH50" si="1073">SQRT(HK46)/HI46</f>
        <v>4.3985253136851424E-3</v>
      </c>
      <c r="HI49" s="1">
        <f>(HG49-HA46)/SQRT(HH49^2+HB46^2)</f>
        <v>-2.309209168068989</v>
      </c>
      <c r="HJ49" s="5">
        <f t="shared" si="1018"/>
        <v>2.0931977069907237E-2</v>
      </c>
      <c r="HK49" s="1" t="s">
        <v>69</v>
      </c>
      <c r="HL49" s="1">
        <f t="shared" ref="HL49:HL50" si="1074">+HF46/HL46*100</f>
        <v>98.141519754198839</v>
      </c>
      <c r="HM49" s="1">
        <f t="shared" ref="HM49:HM50" si="1075">(1-1/9/HF46-1.96/3/SQRT(HF46))^3*HL49</f>
        <v>95.805749247097495</v>
      </c>
      <c r="HN49" s="1">
        <f t="shared" ref="HN49:HN50" si="1076">(HF46+1)/HF46*(1-1/9/(HF46+1)+1.96/3/SQRT(HF46+1))^3*HL49</f>
        <v>100.5198495775103</v>
      </c>
      <c r="HO49" s="1">
        <f>(ABS(HF46-HL46)-0.5)/SQRT(HL46)</f>
        <v>1.5297463060203884</v>
      </c>
      <c r="HP49" s="5">
        <f t="shared" ref="HP49:HP50" si="1077">2*(1-NORMDIST(ABS(HO49),0,1,1))</f>
        <v>0.12607953686520434</v>
      </c>
      <c r="HQ49">
        <f t="shared" si="35"/>
        <v>4381</v>
      </c>
      <c r="HR49">
        <f t="shared" si="36"/>
        <v>15.3</v>
      </c>
      <c r="HS49" s="1"/>
      <c r="HT49" s="1"/>
      <c r="HU49" s="1"/>
      <c r="HV49" s="1"/>
      <c r="HW49" s="1"/>
      <c r="HY49" s="1" t="s">
        <v>60</v>
      </c>
      <c r="HZ49" s="1"/>
      <c r="IA49" s="1"/>
      <c r="IB49" s="1">
        <f t="shared" ref="IB49:IB50" si="1078">+IE46/ID46</f>
        <v>0.2185482922046878</v>
      </c>
      <c r="IC49" s="1">
        <f t="shared" ref="IC49:IC50" si="1079">SQRT(IF46)/ID46</f>
        <v>3.6332236943542873E-3</v>
      </c>
      <c r="ID49" s="1">
        <f>(IB49-HV46)/SQRT(IC49^2+HW46^2)</f>
        <v>2.5611781375556473</v>
      </c>
      <c r="IE49" s="5">
        <f t="shared" si="1019"/>
        <v>1.0431785193752985E-2</v>
      </c>
      <c r="IF49" s="1" t="s">
        <v>69</v>
      </c>
      <c r="IG49" s="1">
        <f t="shared" ref="IG49:IG50" si="1080">+IA46/IG46*100</f>
        <v>104.30964896937085</v>
      </c>
      <c r="IH49" s="1">
        <f t="shared" ref="IH49:IH50" si="1081">(1-1/9/IA46-1.96/3/SQRT(IA46))^3*IG49</f>
        <v>100.50018461782547</v>
      </c>
      <c r="II49" s="1">
        <f t="shared" ref="II49:II50" si="1082">(IA46+1)/IA46*(1-1/9/(IA46+1)+1.96/3/SQRT(IA46+1))^3*IG49</f>
        <v>108.22654904379431</v>
      </c>
      <c r="IJ49" s="1">
        <f>(ABS(IA46-IG46)-0.5)/SQRT(IG46)</f>
        <v>2.2343792614012812</v>
      </c>
      <c r="IK49" s="5">
        <f t="shared" ref="IK49:IK50" si="1083">2*(1-NORMDIST(ABS(IJ49),0,1,1))</f>
        <v>2.5458129076268321E-2</v>
      </c>
      <c r="IL49">
        <f t="shared" si="39"/>
        <v>14118</v>
      </c>
      <c r="IM49">
        <f t="shared" si="40"/>
        <v>49.2</v>
      </c>
      <c r="IN49" s="1"/>
      <c r="IO49" s="1"/>
      <c r="IP49" s="1"/>
      <c r="IQ49" s="1"/>
      <c r="IR49" s="1"/>
      <c r="IT49" s="1" t="s">
        <v>60</v>
      </c>
      <c r="IU49" s="1"/>
      <c r="IV49" s="1"/>
      <c r="IW49" s="1">
        <f t="shared" ref="IW49:IW50" si="1084">+IZ46/IY46</f>
        <v>0.52131156363809483</v>
      </c>
      <c r="IX49" s="1">
        <f t="shared" ref="IX49:IX50" si="1085">SQRT(JA46)/IY46</f>
        <v>4.3898000323094148E-3</v>
      </c>
      <c r="IY49" s="1">
        <f>(IW49-IQ46)/SQRT(IX49^2+IR46^2)</f>
        <v>9.8456293103996302</v>
      </c>
      <c r="IZ49" s="5">
        <f t="shared" si="1020"/>
        <v>0</v>
      </c>
      <c r="JA49" s="1" t="s">
        <v>69</v>
      </c>
      <c r="JB49" s="1">
        <f t="shared" ref="JB49:JB50" si="1086">+IV46/JB46*100</f>
        <v>109.227897422789</v>
      </c>
      <c r="JC49" s="1">
        <f t="shared" ref="JC49:JC50" si="1087">(1-1/9/IV46-1.96/3/SQRT(IV46))^3*JB49</f>
        <v>106.636330242432</v>
      </c>
      <c r="JD49" s="1">
        <f t="shared" ref="JD49:JD50" si="1088">(IV46+1)/IV46*(1-1/9/(IV46+1)+1.96/3/SQRT(IV46+1))^3*JB49</f>
        <v>111.86653596346945</v>
      </c>
      <c r="JE49" s="1">
        <f>(ABS(IV46-JB46)-0.5)/SQRT(JB46)</f>
        <v>7.2445841225681056</v>
      </c>
      <c r="JF49" s="5">
        <f t="shared" ref="JF49:JF50" si="1089">2*(1-NORMDIST(ABS(JE49),0,1,1))</f>
        <v>4.3387515802351118E-13</v>
      </c>
      <c r="JG49">
        <f t="shared" si="43"/>
        <v>30</v>
      </c>
      <c r="JH49">
        <f t="shared" si="44"/>
        <v>0.2</v>
      </c>
      <c r="JI49" s="1"/>
      <c r="JJ49" s="1"/>
      <c r="JK49" s="1"/>
      <c r="JL49" s="1"/>
      <c r="JM49" s="1"/>
      <c r="JO49" s="1" t="s">
        <v>60</v>
      </c>
      <c r="JP49" s="1"/>
      <c r="JQ49" s="1"/>
      <c r="JR49" s="1">
        <f t="shared" ref="JR49:JR50" si="1090">+JU46/JT46</f>
        <v>1.3682869027295106E-2</v>
      </c>
      <c r="JS49" s="1">
        <f t="shared" ref="JS49:JS50" si="1091">SQRT(JV46)/JT46</f>
        <v>1.0268217172887295E-3</v>
      </c>
      <c r="JT49" s="1">
        <f>(JR49-JL46)/SQRT(JS49^2+JM46^2)</f>
        <v>-4.9667753362908273</v>
      </c>
      <c r="JU49" s="5">
        <f t="shared" si="1021"/>
        <v>6.8075375492249179E-7</v>
      </c>
      <c r="JV49" s="1" t="s">
        <v>69</v>
      </c>
      <c r="JW49" s="1">
        <f t="shared" ref="JW49:JW50" si="1092">+JQ46/JW46*100</f>
        <v>72.444013617996049</v>
      </c>
      <c r="JX49" s="1">
        <f t="shared" ref="JX49:JX50" si="1093">(1-1/9/JQ46-1.96/3/SQRT(JQ46))^3*JW49</f>
        <v>62.107316536420939</v>
      </c>
      <c r="JY49" s="1">
        <f t="shared" ref="JY49:JY50" si="1094">(JQ46+1)/JQ46*(1-1/9/(JQ46+1)+1.96/3/SQRT(JQ46+1))^3*JW49</f>
        <v>84.009033992455812</v>
      </c>
      <c r="JZ49" s="1">
        <f>(ABS(JQ46-JW46)-0.5)/SQRT(JW46)</f>
        <v>4.2506884912905516</v>
      </c>
      <c r="KA49" s="5">
        <f t="shared" ref="KA49:KA50" si="1095">2*(1-NORMDIST(ABS(JZ49),0,1,1))</f>
        <v>2.1311439863280768E-5</v>
      </c>
      <c r="KB49">
        <f t="shared" si="47"/>
        <v>2597</v>
      </c>
      <c r="KC49">
        <f t="shared" si="48"/>
        <v>9.1</v>
      </c>
      <c r="KD49" s="1"/>
      <c r="KE49" s="1"/>
      <c r="KF49" s="1"/>
      <c r="KG49" s="1"/>
      <c r="KH49" s="1"/>
      <c r="KJ49" s="1" t="s">
        <v>60</v>
      </c>
      <c r="KK49" s="1"/>
      <c r="KL49" s="1"/>
      <c r="KM49" s="1">
        <f t="shared" ref="KM49:KM50" si="1096">+KP46/KO46</f>
        <v>0.20553178669387612</v>
      </c>
      <c r="KN49" s="1">
        <f t="shared" ref="KN49:KN50" si="1097">SQRT(KQ46)/KO46</f>
        <v>3.5571544587415897E-3</v>
      </c>
      <c r="KO49" s="1">
        <f>(KM49-KG46)/SQRT(KN49^2+KH46^2)</f>
        <v>3.372479071199312</v>
      </c>
      <c r="KP49" s="5">
        <f t="shared" si="1022"/>
        <v>7.4494747833786512E-4</v>
      </c>
      <c r="KQ49" s="1" t="s">
        <v>69</v>
      </c>
      <c r="KR49" s="1">
        <f t="shared" ref="KR49:KR50" si="1098">+KL46/KR46*100</f>
        <v>106.31379752450417</v>
      </c>
      <c r="KS49" s="1">
        <f t="shared" ref="KS49:KS50" si="1099">(1-1/9/KL46-1.96/3/SQRT(KL46))^3*KR49</f>
        <v>102.30183362211487</v>
      </c>
      <c r="KT49" s="1">
        <f t="shared" ref="KT49:KT50" si="1100">(KL46+1)/KL46*(1-1/9/(KL46+1)+1.96/3/SQRT(KL46+1))^3*KR49</f>
        <v>110.44277356776475</v>
      </c>
      <c r="KU49" s="1">
        <f>(ABS(KL46-KR46)-0.5)/SQRT(KR46)</f>
        <v>3.140431088171733</v>
      </c>
      <c r="KV49" s="5">
        <f t="shared" ref="KV49:KV50" si="1101">2*(1-NORMDIST(ABS(KU49),0,1,1))</f>
        <v>1.6869939137587053E-3</v>
      </c>
      <c r="KW49">
        <f t="shared" si="51"/>
        <v>3530</v>
      </c>
      <c r="KX49">
        <f t="shared" si="52"/>
        <v>12.3</v>
      </c>
      <c r="KY49" s="1"/>
      <c r="KZ49" s="1"/>
      <c r="LA49" s="1"/>
      <c r="LB49" s="1"/>
      <c r="LC49" s="1"/>
      <c r="LE49" s="1" t="s">
        <v>60</v>
      </c>
      <c r="LF49" s="1"/>
      <c r="LG49" s="1"/>
      <c r="LH49" s="1">
        <f t="shared" ref="LH49:LH50" si="1102">+LK46/LJ46</f>
        <v>0.22291659574737763</v>
      </c>
      <c r="LI49" s="1">
        <f t="shared" ref="LI49:LI50" si="1103">SQRT(LL46)/LJ46</f>
        <v>3.6626966227935654E-3</v>
      </c>
      <c r="LJ49" s="1">
        <f>(LH49-LB46)/SQRT(LI49^2+LC46^2)</f>
        <v>27.264488389210598</v>
      </c>
      <c r="LK49" s="5">
        <f t="shared" si="1023"/>
        <v>0</v>
      </c>
      <c r="LL49" s="1" t="s">
        <v>69</v>
      </c>
      <c r="LM49" s="1">
        <f t="shared" ref="LM49:LM50" si="1104">+LG46/LM46*100</f>
        <v>181.67316101543742</v>
      </c>
      <c r="LN49" s="1">
        <f t="shared" ref="LN49:LN50" si="1105">(1-1/9/LG46-1.96/3/SQRT(LG46))^3*LM49</f>
        <v>175.09907617663271</v>
      </c>
      <c r="LO49" s="1">
        <f t="shared" ref="LO49:LO50" si="1106">(LG46+1)/LG46*(1-1/9/(LG46+1)+1.96/3/SQRT(LG46+1))^3*LM49</f>
        <v>188.430910668037</v>
      </c>
      <c r="LP49" s="1">
        <f>(ABS(LG46-LM46)-0.5)/SQRT(LM46)</f>
        <v>32.511568151832982</v>
      </c>
      <c r="LQ49" s="5">
        <f t="shared" ref="LQ49:LQ50" si="1107">2*(1-NORMDIST(ABS(LP49),0,1,1))</f>
        <v>0</v>
      </c>
    </row>
    <row r="50" spans="1:329" x14ac:dyDescent="0.15">
      <c r="A50" s="51" t="s">
        <v>39</v>
      </c>
      <c r="B50" s="51" t="s">
        <v>40</v>
      </c>
      <c r="C50" s="51">
        <v>51</v>
      </c>
      <c r="D50" s="51" t="s">
        <v>42</v>
      </c>
      <c r="E50" s="52">
        <v>24112</v>
      </c>
      <c r="F50" s="52">
        <v>5349</v>
      </c>
      <c r="G50" s="51">
        <v>22.200000000000003</v>
      </c>
      <c r="H50" s="52">
        <v>3689</v>
      </c>
      <c r="I50" s="51">
        <v>15.3</v>
      </c>
      <c r="J50" s="52">
        <v>3318</v>
      </c>
      <c r="K50" s="51">
        <v>13.8</v>
      </c>
      <c r="L50" s="52">
        <v>2246</v>
      </c>
      <c r="M50" s="51">
        <v>9.4</v>
      </c>
      <c r="N50" s="52">
        <v>327</v>
      </c>
      <c r="O50" s="51">
        <v>1.4000000000000001</v>
      </c>
      <c r="P50" s="52">
        <v>2248</v>
      </c>
      <c r="Q50" s="51">
        <v>9.4</v>
      </c>
      <c r="R50" s="52">
        <v>11345</v>
      </c>
      <c r="S50" s="51">
        <v>47.1</v>
      </c>
      <c r="T50" s="52">
        <v>299</v>
      </c>
      <c r="U50" s="51">
        <v>1.3</v>
      </c>
      <c r="V50" s="52">
        <v>8710</v>
      </c>
      <c r="W50" s="51">
        <v>36.200000000000003</v>
      </c>
      <c r="X50" s="52">
        <v>3584</v>
      </c>
      <c r="Y50" s="51">
        <v>14.9</v>
      </c>
      <c r="Z50" s="52">
        <v>16785</v>
      </c>
      <c r="AA50" s="51">
        <v>69.7</v>
      </c>
      <c r="AB50" s="52">
        <v>25</v>
      </c>
      <c r="AC50" s="51">
        <v>0.2</v>
      </c>
      <c r="AD50" s="52">
        <v>2657</v>
      </c>
      <c r="AE50" s="51">
        <v>11.100000000000001</v>
      </c>
      <c r="AF50" s="52">
        <v>3714</v>
      </c>
      <c r="AG50" s="51">
        <v>15.5</v>
      </c>
      <c r="AI50" s="43"/>
      <c r="AJ50">
        <f t="shared" si="0"/>
        <v>5349</v>
      </c>
      <c r="AK50">
        <f t="shared" si="1"/>
        <v>22.200000000000003</v>
      </c>
      <c r="AR50" s="1" t="s">
        <v>62</v>
      </c>
      <c r="AS50" s="1"/>
      <c r="AT50" s="1"/>
      <c r="AU50" s="1">
        <f t="shared" si="1024"/>
        <v>0.27314488445951424</v>
      </c>
      <c r="AV50" s="1">
        <f t="shared" si="1025"/>
        <v>2.9881600819112058E-3</v>
      </c>
      <c r="AW50" s="1"/>
      <c r="AX50" s="5"/>
      <c r="AY50" s="1" t="s">
        <v>70</v>
      </c>
      <c r="AZ50" s="1">
        <f t="shared" si="1026"/>
        <v>92.372008687532187</v>
      </c>
      <c r="BA50" s="1">
        <f t="shared" si="1027"/>
        <v>90.058845258161753</v>
      </c>
      <c r="BB50" s="1">
        <f t="shared" si="1028"/>
        <v>94.729555938994721</v>
      </c>
      <c r="BC50" s="1">
        <f>(ABS(AT47-AZ47)-0.5)/SQRT(AZ47)</f>
        <v>6.1671260650754851</v>
      </c>
      <c r="BD50" s="5">
        <f t="shared" si="1029"/>
        <v>6.9542305247694003E-10</v>
      </c>
      <c r="BE50">
        <f t="shared" si="3"/>
        <v>3689</v>
      </c>
      <c r="BF50">
        <f t="shared" si="4"/>
        <v>15.3</v>
      </c>
      <c r="BM50" s="1" t="s">
        <v>62</v>
      </c>
      <c r="BN50" s="1"/>
      <c r="BO50" s="1"/>
      <c r="BP50" s="1">
        <f t="shared" si="1030"/>
        <v>0.46870336728492207</v>
      </c>
      <c r="BQ50" s="1">
        <f t="shared" si="1031"/>
        <v>3.3494902847217012E-3</v>
      </c>
      <c r="BR50" s="1">
        <f>(BP50-BJ47)/SQRT(BQ50^2+BK47^2)</f>
        <v>-6.343834199768204</v>
      </c>
      <c r="BS50" s="5">
        <f t="shared" si="1011"/>
        <v>2.2411605904437693E-10</v>
      </c>
      <c r="BT50" s="1" t="s">
        <v>70</v>
      </c>
      <c r="BU50" s="1">
        <f t="shared" si="1032"/>
        <v>95.949171530236981</v>
      </c>
      <c r="BV50" s="1">
        <f t="shared" si="1033"/>
        <v>94.119870044743607</v>
      </c>
      <c r="BW50" s="1">
        <f t="shared" si="1034"/>
        <v>97.805088006310768</v>
      </c>
      <c r="BX50" s="1">
        <f>(ABS(BO47-BU47)-0.5)/SQRT(BU47)</f>
        <v>4.2265329697755734</v>
      </c>
      <c r="BY50" s="5">
        <f t="shared" si="1035"/>
        <v>2.3731951358518799E-5</v>
      </c>
      <c r="BZ50">
        <f t="shared" si="7"/>
        <v>3318</v>
      </c>
      <c r="CA50">
        <f t="shared" si="8"/>
        <v>13.8</v>
      </c>
      <c r="CH50" s="1" t="s">
        <v>62</v>
      </c>
      <c r="CI50" s="1"/>
      <c r="CJ50" s="1"/>
      <c r="CK50" s="1">
        <f t="shared" si="1036"/>
        <v>0.2897357402516072</v>
      </c>
      <c r="CL50" s="1">
        <f t="shared" si="1037"/>
        <v>3.0400684635753855E-3</v>
      </c>
      <c r="CM50" s="1">
        <f>(CK50-CE47)/SQRT(CL50^2+CF47^2)</f>
        <v>-2.2231311415961241</v>
      </c>
      <c r="CN50" s="5">
        <f t="shared" si="1012"/>
        <v>2.6206958300753813E-2</v>
      </c>
      <c r="CO50" s="1" t="s">
        <v>70</v>
      </c>
      <c r="CP50" s="1">
        <f t="shared" si="1038"/>
        <v>98.002443508271369</v>
      </c>
      <c r="CQ50" s="1">
        <f t="shared" si="1039"/>
        <v>95.628054765401416</v>
      </c>
      <c r="CR50" s="1">
        <f t="shared" si="1040"/>
        <v>100.42088567492682</v>
      </c>
      <c r="CS50" s="1">
        <f>(ABS(CJ47-CP47)-0.5)/SQRT(CP47)</f>
        <v>1.6163958147361652</v>
      </c>
      <c r="CT50" s="5">
        <f t="shared" si="1041"/>
        <v>0.10600876267506765</v>
      </c>
      <c r="CU50">
        <f t="shared" si="11"/>
        <v>2246</v>
      </c>
      <c r="CV50">
        <f t="shared" si="12"/>
        <v>9.4</v>
      </c>
      <c r="DC50" s="1" t="s">
        <v>62</v>
      </c>
      <c r="DD50" s="1"/>
      <c r="DE50" s="1"/>
      <c r="DF50" s="1">
        <f t="shared" si="1042"/>
        <v>0.20801292634764115</v>
      </c>
      <c r="DG50" s="1">
        <f t="shared" si="1043"/>
        <v>2.7110677554467045E-3</v>
      </c>
      <c r="DH50" s="1">
        <f>(DF50-CZ47)/SQRT(DG50^2+DA47^2)</f>
        <v>1.3467199759964512</v>
      </c>
      <c r="DI50" s="5">
        <f t="shared" si="1013"/>
        <v>0.17807043616680995</v>
      </c>
      <c r="DJ50" s="1" t="s">
        <v>70</v>
      </c>
      <c r="DK50" s="1">
        <f t="shared" si="1044"/>
        <v>101.73629083738427</v>
      </c>
      <c r="DL50" s="1">
        <f t="shared" si="1045"/>
        <v>98.821965011411635</v>
      </c>
      <c r="DM50" s="1">
        <f t="shared" si="1046"/>
        <v>104.71473983884955</v>
      </c>
      <c r="DN50" s="1">
        <f>(ABS(DE47-DK47)-0.5)/SQRT(DK47)</f>
        <v>1.1619958917861346</v>
      </c>
      <c r="DO50" s="5">
        <f t="shared" si="1047"/>
        <v>0.24523713368687616</v>
      </c>
      <c r="DP50">
        <f t="shared" si="15"/>
        <v>327</v>
      </c>
      <c r="DQ50">
        <f t="shared" si="16"/>
        <v>1.4000000000000001</v>
      </c>
      <c r="DX50" s="1" t="s">
        <v>62</v>
      </c>
      <c r="DY50" s="1"/>
      <c r="DZ50" s="1"/>
      <c r="EA50" s="1">
        <f t="shared" si="1048"/>
        <v>9.2295944405523703E-2</v>
      </c>
      <c r="EB50" s="1">
        <f t="shared" si="1049"/>
        <v>1.9489527327541261E-3</v>
      </c>
      <c r="EC50" s="1">
        <f>(EA50-DU47)/SQRT(EB50^2+DV47^2)</f>
        <v>-0.27410148114164351</v>
      </c>
      <c r="ED50" s="5">
        <f t="shared" si="1014"/>
        <v>0.78400663562613193</v>
      </c>
      <c r="EE50" s="1" t="s">
        <v>70</v>
      </c>
      <c r="EF50" s="1">
        <f t="shared" si="1050"/>
        <v>99.290822216559874</v>
      </c>
      <c r="EG50" s="1">
        <f t="shared" si="1051"/>
        <v>95.032479897958495</v>
      </c>
      <c r="EH50" s="1">
        <f t="shared" si="1052"/>
        <v>103.69081287878116</v>
      </c>
      <c r="EI50" s="1">
        <f>(ABS(DZ47-EF47)-0.5)/SQRT(EF47)</f>
        <v>0.31074657510432668</v>
      </c>
      <c r="EJ50" s="5">
        <f t="shared" si="1053"/>
        <v>0.75599328704050572</v>
      </c>
      <c r="EK50">
        <f t="shared" si="19"/>
        <v>2248</v>
      </c>
      <c r="EL50">
        <f t="shared" si="20"/>
        <v>9.4</v>
      </c>
      <c r="ES50" s="1" t="s">
        <v>62</v>
      </c>
      <c r="ET50" s="1"/>
      <c r="EU50" s="1"/>
      <c r="EV50" s="1">
        <f t="shared" si="1054"/>
        <v>0.2192471055574057</v>
      </c>
      <c r="EW50" s="1">
        <f t="shared" si="1055"/>
        <v>2.7466264842437946E-3</v>
      </c>
      <c r="EX50" s="1">
        <f>(EV50-EP47)/SQRT(EW50^2+EQ47^2)</f>
        <v>-21.588728325817712</v>
      </c>
      <c r="EY50" s="5">
        <f t="shared" si="1015"/>
        <v>0</v>
      </c>
      <c r="EZ50" s="1" t="s">
        <v>70</v>
      </c>
      <c r="FA50" s="1">
        <f t="shared" si="1056"/>
        <v>78.595740112604545</v>
      </c>
      <c r="FB50" s="1">
        <f t="shared" si="1057"/>
        <v>76.409844953869822</v>
      </c>
      <c r="FC50" s="1">
        <f t="shared" si="1058"/>
        <v>80.828304250450628</v>
      </c>
      <c r="FD50" s="1">
        <f>(ABS(EU47-FA47)-0.5)/SQRT(FA47)</f>
        <v>16.890685630653731</v>
      </c>
      <c r="FE50" s="5">
        <f t="shared" si="1059"/>
        <v>0</v>
      </c>
      <c r="FF50">
        <f t="shared" si="23"/>
        <v>11345</v>
      </c>
      <c r="FG50">
        <f t="shared" si="24"/>
        <v>47.1</v>
      </c>
      <c r="FN50" s="1" t="s">
        <v>62</v>
      </c>
      <c r="FO50" s="1"/>
      <c r="FP50" s="1"/>
      <c r="FQ50" s="1">
        <f t="shared" si="1060"/>
        <v>0.54884444689577916</v>
      </c>
      <c r="FR50" s="1">
        <f t="shared" si="1061"/>
        <v>3.2780974259623086E-3</v>
      </c>
      <c r="FS50" s="1">
        <f>(FQ50-FK47)/SQRT(FR50^2+FL47^2)</f>
        <v>3.8602894542647888</v>
      </c>
      <c r="FT50" s="5">
        <f t="shared" si="1016"/>
        <v>1.1325278864204869E-4</v>
      </c>
      <c r="FU50" s="1" t="s">
        <v>70</v>
      </c>
      <c r="FV50" s="1">
        <f t="shared" si="1062"/>
        <v>102.05015940964948</v>
      </c>
      <c r="FW50" s="1">
        <f t="shared" si="1063"/>
        <v>100.2498561266728</v>
      </c>
      <c r="FX50" s="1">
        <f t="shared" si="1064"/>
        <v>103.87467618729765</v>
      </c>
      <c r="FY50" s="1">
        <f>(ABS(FP47-FV47)-0.5)/SQRT(FV47)</f>
        <v>2.2403519790645725</v>
      </c>
      <c r="FZ50" s="5">
        <f t="shared" si="1065"/>
        <v>2.5068081210235071E-2</v>
      </c>
      <c r="GA50">
        <f t="shared" si="27"/>
        <v>299</v>
      </c>
      <c r="GB50">
        <f t="shared" si="28"/>
        <v>1.3</v>
      </c>
      <c r="GI50" s="1" t="s">
        <v>62</v>
      </c>
      <c r="GJ50" s="1"/>
      <c r="GK50" s="1"/>
      <c r="GL50" s="1">
        <f t="shared" si="1066"/>
        <v>7.775201169134055E-2</v>
      </c>
      <c r="GM50" s="1">
        <f t="shared" si="1067"/>
        <v>1.7977245172014138E-3</v>
      </c>
      <c r="GN50" s="1">
        <f>(GL50-GF47)/SQRT(GM50^2+GG47^2)</f>
        <v>-29.665553195083358</v>
      </c>
      <c r="GO50" s="5">
        <f t="shared" si="1017"/>
        <v>0</v>
      </c>
      <c r="GP50" s="1" t="s">
        <v>70</v>
      </c>
      <c r="GQ50" s="1">
        <f t="shared" si="1068"/>
        <v>59.199380231409883</v>
      </c>
      <c r="GR50" s="1">
        <f t="shared" si="1069"/>
        <v>56.442266596516959</v>
      </c>
      <c r="GS50" s="1">
        <f t="shared" si="1070"/>
        <v>62.056340210100423</v>
      </c>
      <c r="GT50" s="1">
        <f>(ABS(GK47-GQ47)-0.5)/SQRT(GQ47)</f>
        <v>22.046978221267157</v>
      </c>
      <c r="GU50" s="5">
        <f t="shared" si="1071"/>
        <v>0</v>
      </c>
      <c r="GV50">
        <f t="shared" si="31"/>
        <v>8710</v>
      </c>
      <c r="GW50">
        <f t="shared" si="32"/>
        <v>36.200000000000003</v>
      </c>
      <c r="HD50" s="1" t="s">
        <v>62</v>
      </c>
      <c r="HE50" s="1"/>
      <c r="HF50" s="1"/>
      <c r="HG50" s="1">
        <f t="shared" si="1072"/>
        <v>0.46152966390874101</v>
      </c>
      <c r="HH50" s="1">
        <f t="shared" si="1073"/>
        <v>3.2912547133721695E-3</v>
      </c>
      <c r="HI50" s="1">
        <f>(HG50-HA47)/SQRT(HH50^2+HB47^2)</f>
        <v>-9.3942123452598931</v>
      </c>
      <c r="HJ50" s="5">
        <f t="shared" si="1018"/>
        <v>0</v>
      </c>
      <c r="HK50" s="1" t="s">
        <v>70</v>
      </c>
      <c r="HL50" s="1">
        <f t="shared" si="1074"/>
        <v>93.622617456616382</v>
      </c>
      <c r="HM50" s="1">
        <f t="shared" si="1075"/>
        <v>91.824461140572296</v>
      </c>
      <c r="HN50" s="1">
        <f t="shared" si="1076"/>
        <v>95.447131771920397</v>
      </c>
      <c r="HO50" s="1">
        <f>(ABS(HF47-HL47)-0.5)/SQRT(HL47)</f>
        <v>6.6892517237640279</v>
      </c>
      <c r="HP50" s="5">
        <f t="shared" si="1077"/>
        <v>2.2431390078736513E-11</v>
      </c>
      <c r="HQ50">
        <f t="shared" si="35"/>
        <v>3584</v>
      </c>
      <c r="HR50">
        <f t="shared" si="36"/>
        <v>14.9</v>
      </c>
      <c r="HY50" s="1" t="s">
        <v>62</v>
      </c>
      <c r="HZ50" s="1"/>
      <c r="IA50" s="1"/>
      <c r="IB50" s="1">
        <f t="shared" si="1078"/>
        <v>0.22654996844711711</v>
      </c>
      <c r="IC50" s="1">
        <f t="shared" si="1079"/>
        <v>2.8059288467377325E-3</v>
      </c>
      <c r="ID50" s="1">
        <f>(IB50-HV47)/SQRT(IC50^2+HW47^2)</f>
        <v>-5.4042131881157731</v>
      </c>
      <c r="IE50" s="5">
        <f t="shared" si="1019"/>
        <v>6.5093488155198997E-8</v>
      </c>
      <c r="IF50" s="1" t="s">
        <v>70</v>
      </c>
      <c r="IG50" s="1">
        <f t="shared" si="1080"/>
        <v>93.032522263552792</v>
      </c>
      <c r="IH50" s="1">
        <f t="shared" si="1081"/>
        <v>90.48608219115448</v>
      </c>
      <c r="II50" s="1">
        <f t="shared" si="1082"/>
        <v>95.632452128212464</v>
      </c>
      <c r="IJ50" s="1">
        <f>(ABS(IA47-IG47)-0.5)/SQRT(IG47)</f>
        <v>5.1306688892331449</v>
      </c>
      <c r="IK50" s="5">
        <f t="shared" si="1083"/>
        <v>2.8871438217947798E-7</v>
      </c>
      <c r="IL50">
        <f t="shared" si="39"/>
        <v>16785</v>
      </c>
      <c r="IM50">
        <f t="shared" si="40"/>
        <v>69.7</v>
      </c>
      <c r="IT50" s="1" t="s">
        <v>62</v>
      </c>
      <c r="IU50" s="1"/>
      <c r="IV50" s="1"/>
      <c r="IW50" s="1">
        <f t="shared" si="1084"/>
        <v>0.52273011519749135</v>
      </c>
      <c r="IX50" s="1">
        <f t="shared" si="1085"/>
        <v>3.3515429780435761E-3</v>
      </c>
      <c r="IY50" s="1">
        <f>(IW50-IQ47)/SQRT(IX50^2+IR47^2)</f>
        <v>5.5628118597358176</v>
      </c>
      <c r="IZ50" s="5">
        <f t="shared" si="1020"/>
        <v>2.6546204567878817E-8</v>
      </c>
      <c r="JA50" s="1" t="s">
        <v>70</v>
      </c>
      <c r="JB50" s="1">
        <f t="shared" si="1086"/>
        <v>103.44347131564851</v>
      </c>
      <c r="JC50" s="1">
        <f t="shared" si="1087"/>
        <v>101.57385881945437</v>
      </c>
      <c r="JD50" s="1">
        <f t="shared" si="1088"/>
        <v>105.33885334574511</v>
      </c>
      <c r="JE50" s="1">
        <f>(ABS(IV47-JB47)-0.5)/SQRT(JB47)</f>
        <v>3.6504046852543293</v>
      </c>
      <c r="JF50" s="5">
        <f t="shared" si="1089"/>
        <v>2.6182745854219647E-4</v>
      </c>
      <c r="JG50">
        <f t="shared" si="43"/>
        <v>25</v>
      </c>
      <c r="JH50">
        <f t="shared" si="44"/>
        <v>0.2</v>
      </c>
      <c r="JO50" s="1" t="s">
        <v>62</v>
      </c>
      <c r="JP50" s="1"/>
      <c r="JQ50" s="1"/>
      <c r="JR50" s="1">
        <f t="shared" si="1090"/>
        <v>9.934383441533105E-3</v>
      </c>
      <c r="JS50" s="1">
        <f t="shared" si="1091"/>
        <v>6.6790099282857123E-4</v>
      </c>
      <c r="JT50" s="1">
        <f>(JR50-JL47)/SQRT(JS50^2+JM47^2)</f>
        <v>-6.7749967966436744</v>
      </c>
      <c r="JU50" s="5">
        <f t="shared" si="1021"/>
        <v>1.2440937169344579E-11</v>
      </c>
      <c r="JV50" s="1" t="s">
        <v>70</v>
      </c>
      <c r="JW50" s="1">
        <f t="shared" si="1092"/>
        <v>68.121178929268424</v>
      </c>
      <c r="JX50" s="1">
        <f t="shared" si="1093"/>
        <v>59.396675092282052</v>
      </c>
      <c r="JY50" s="1">
        <f t="shared" si="1094"/>
        <v>77.766286646275873</v>
      </c>
      <c r="JZ50" s="1">
        <f>(ABS(JQ47-JW47)-0.5)/SQRT(JW47)</f>
        <v>5.6879955213975188</v>
      </c>
      <c r="KA50" s="5">
        <f t="shared" si="1095"/>
        <v>1.2853919262312274E-8</v>
      </c>
      <c r="KB50">
        <f t="shared" si="47"/>
        <v>2657</v>
      </c>
      <c r="KC50">
        <f t="shared" si="48"/>
        <v>11.100000000000001</v>
      </c>
      <c r="KJ50" s="1" t="s">
        <v>62</v>
      </c>
      <c r="KK50" s="1"/>
      <c r="KL50" s="1"/>
      <c r="KM50" s="1">
        <f t="shared" si="1096"/>
        <v>0.16437454172648996</v>
      </c>
      <c r="KN50" s="1">
        <f t="shared" si="1097"/>
        <v>2.4592528087539443E-3</v>
      </c>
      <c r="KO50" s="1">
        <f>(KM50-KG47)/SQRT(KN50^2+KH47^2)</f>
        <v>-1.5147354240655395</v>
      </c>
      <c r="KP50" s="5">
        <f t="shared" si="1022"/>
        <v>0.12983941967798307</v>
      </c>
      <c r="KQ50" s="1" t="s">
        <v>70</v>
      </c>
      <c r="KR50" s="1">
        <f t="shared" si="1098"/>
        <v>97.990693374799449</v>
      </c>
      <c r="KS50" s="1">
        <f t="shared" si="1099"/>
        <v>94.838875178296888</v>
      </c>
      <c r="KT50" s="1">
        <f t="shared" si="1100"/>
        <v>101.22056498923818</v>
      </c>
      <c r="KU50" s="1">
        <f>(ABS(KL47-KR47)-0.5)/SQRT(KR47)</f>
        <v>1.2187936572114317</v>
      </c>
      <c r="KV50" s="5">
        <f t="shared" si="1101"/>
        <v>0.22292251951241115</v>
      </c>
      <c r="KW50">
        <f t="shared" si="51"/>
        <v>3714</v>
      </c>
      <c r="KX50">
        <f t="shared" si="52"/>
        <v>15.5</v>
      </c>
      <c r="LE50" s="1" t="s">
        <v>62</v>
      </c>
      <c r="LF50" s="1"/>
      <c r="LG50" s="1"/>
      <c r="LH50" s="1">
        <f t="shared" si="1102"/>
        <v>0.19550518567410793</v>
      </c>
      <c r="LI50" s="1">
        <f t="shared" si="1103"/>
        <v>2.6494663106516689E-3</v>
      </c>
      <c r="LJ50" s="1">
        <f>(LH50-LB47)/SQRT(LI50^2+LC47^2)</f>
        <v>22.311195148090125</v>
      </c>
      <c r="LK50" s="5">
        <f t="shared" si="1023"/>
        <v>0</v>
      </c>
      <c r="LL50" s="1" t="s">
        <v>70</v>
      </c>
      <c r="LM50" s="1">
        <f t="shared" si="1104"/>
        <v>143.00767604998262</v>
      </c>
      <c r="LN50" s="1">
        <f t="shared" si="1105"/>
        <v>138.79483409702758</v>
      </c>
      <c r="LO50" s="1">
        <f t="shared" si="1106"/>
        <v>147.31589544932461</v>
      </c>
      <c r="LP50" s="1">
        <f>(ABS(LG47-LM47)-0.5)/SQRT(LM47)</f>
        <v>23.743436038713231</v>
      </c>
      <c r="LQ50" s="5">
        <f t="shared" si="1107"/>
        <v>0</v>
      </c>
    </row>
    <row r="51" spans="1:329" x14ac:dyDescent="0.15">
      <c r="A51" s="51" t="s">
        <v>39</v>
      </c>
      <c r="B51" s="51" t="s">
        <v>40</v>
      </c>
      <c r="C51" s="51">
        <v>52</v>
      </c>
      <c r="D51" s="51" t="s">
        <v>42</v>
      </c>
      <c r="E51" s="52">
        <v>33564</v>
      </c>
      <c r="F51" s="52">
        <v>5022</v>
      </c>
      <c r="G51" s="51">
        <v>15</v>
      </c>
      <c r="H51" s="52">
        <v>4707</v>
      </c>
      <c r="I51" s="51">
        <v>14.100000000000001</v>
      </c>
      <c r="J51" s="52">
        <v>4955</v>
      </c>
      <c r="K51" s="51">
        <v>14.8</v>
      </c>
      <c r="L51" s="52">
        <v>2476</v>
      </c>
      <c r="M51" s="51">
        <v>7.4</v>
      </c>
      <c r="N51" s="52">
        <v>477</v>
      </c>
      <c r="O51" s="51">
        <v>1.5</v>
      </c>
      <c r="P51" s="52">
        <v>2663</v>
      </c>
      <c r="Q51" s="51">
        <v>8</v>
      </c>
      <c r="R51" s="52">
        <v>9282</v>
      </c>
      <c r="S51" s="51">
        <v>27.700000000000003</v>
      </c>
      <c r="T51" s="52">
        <v>307</v>
      </c>
      <c r="U51" s="51">
        <v>1</v>
      </c>
      <c r="V51" s="52">
        <v>7285</v>
      </c>
      <c r="W51" s="51">
        <v>21.8</v>
      </c>
      <c r="X51" s="52">
        <v>4089</v>
      </c>
      <c r="Y51" s="51">
        <v>12.200000000000001</v>
      </c>
      <c r="Z51" s="52">
        <v>15759</v>
      </c>
      <c r="AA51" s="51">
        <v>47</v>
      </c>
      <c r="AB51" s="52">
        <v>25</v>
      </c>
      <c r="AC51" s="51">
        <v>0.1</v>
      </c>
      <c r="AD51" s="52">
        <v>3110</v>
      </c>
      <c r="AE51" s="51">
        <v>9.3000000000000007</v>
      </c>
      <c r="AF51" s="52">
        <v>3990</v>
      </c>
      <c r="AG51" s="51">
        <v>11.9</v>
      </c>
      <c r="AI51" s="43"/>
      <c r="AJ51">
        <f t="shared" si="0"/>
        <v>5022</v>
      </c>
      <c r="AK51">
        <f t="shared" si="1"/>
        <v>15</v>
      </c>
      <c r="AR51" s="1"/>
      <c r="AS51" s="1"/>
      <c r="AT51" s="1"/>
      <c r="AU51" s="1"/>
      <c r="AV51" s="1"/>
      <c r="AW51" s="1"/>
      <c r="AX51" s="1"/>
      <c r="AY51" s="1"/>
      <c r="AZ51" s="1"/>
      <c r="BA51" s="1" t="s">
        <v>71</v>
      </c>
      <c r="BB51" s="1" t="s">
        <v>72</v>
      </c>
      <c r="BC51" s="1" t="s">
        <v>77</v>
      </c>
      <c r="BD51" s="1" t="s">
        <v>64</v>
      </c>
      <c r="BE51">
        <f t="shared" si="3"/>
        <v>4707</v>
      </c>
      <c r="BF51">
        <f t="shared" si="4"/>
        <v>14.100000000000001</v>
      </c>
      <c r="BM51" s="1"/>
      <c r="BN51" s="1"/>
      <c r="BO51" s="1"/>
      <c r="BP51" s="1"/>
      <c r="BQ51" s="1"/>
      <c r="BR51" s="1" t="s">
        <v>150</v>
      </c>
      <c r="BS51" s="1" t="s">
        <v>64</v>
      </c>
      <c r="BT51" s="1"/>
      <c r="BU51" s="1"/>
      <c r="BV51" s="1" t="s">
        <v>71</v>
      </c>
      <c r="BW51" s="1" t="s">
        <v>72</v>
      </c>
      <c r="BX51" s="1" t="s">
        <v>77</v>
      </c>
      <c r="BY51" s="1" t="s">
        <v>64</v>
      </c>
      <c r="BZ51">
        <f t="shared" si="7"/>
        <v>4955</v>
      </c>
      <c r="CA51">
        <f t="shared" si="8"/>
        <v>14.8</v>
      </c>
      <c r="CH51" s="1"/>
      <c r="CI51" s="1"/>
      <c r="CJ51" s="1"/>
      <c r="CK51" s="1"/>
      <c r="CL51" s="1"/>
      <c r="CM51" s="1" t="s">
        <v>150</v>
      </c>
      <c r="CN51" s="1" t="s">
        <v>64</v>
      </c>
      <c r="CO51" s="1"/>
      <c r="CP51" s="1"/>
      <c r="CQ51" s="1" t="s">
        <v>71</v>
      </c>
      <c r="CR51" s="1" t="s">
        <v>72</v>
      </c>
      <c r="CS51" s="1" t="s">
        <v>77</v>
      </c>
      <c r="CT51" s="1" t="s">
        <v>64</v>
      </c>
      <c r="CU51">
        <f t="shared" si="11"/>
        <v>2476</v>
      </c>
      <c r="CV51">
        <f t="shared" si="12"/>
        <v>7.4</v>
      </c>
      <c r="DC51" s="1"/>
      <c r="DD51" s="1"/>
      <c r="DE51" s="1"/>
      <c r="DF51" s="1"/>
      <c r="DG51" s="1"/>
      <c r="DH51" s="1" t="s">
        <v>150</v>
      </c>
      <c r="DI51" s="1" t="s">
        <v>64</v>
      </c>
      <c r="DJ51" s="1"/>
      <c r="DK51" s="1"/>
      <c r="DL51" s="1" t="s">
        <v>71</v>
      </c>
      <c r="DM51" s="1" t="s">
        <v>72</v>
      </c>
      <c r="DN51" s="1" t="s">
        <v>77</v>
      </c>
      <c r="DO51" s="1" t="s">
        <v>64</v>
      </c>
      <c r="DP51">
        <f t="shared" si="15"/>
        <v>477</v>
      </c>
      <c r="DQ51">
        <f t="shared" si="16"/>
        <v>1.5</v>
      </c>
      <c r="DX51" s="1"/>
      <c r="DY51" s="1"/>
      <c r="DZ51" s="1"/>
      <c r="EA51" s="1"/>
      <c r="EB51" s="1"/>
      <c r="EC51" s="1" t="s">
        <v>150</v>
      </c>
      <c r="ED51" s="1" t="s">
        <v>64</v>
      </c>
      <c r="EE51" s="1"/>
      <c r="EF51" s="1"/>
      <c r="EG51" s="1" t="s">
        <v>71</v>
      </c>
      <c r="EH51" s="1" t="s">
        <v>72</v>
      </c>
      <c r="EI51" s="1" t="s">
        <v>77</v>
      </c>
      <c r="EJ51" s="1" t="s">
        <v>64</v>
      </c>
      <c r="EK51">
        <f t="shared" si="19"/>
        <v>2663</v>
      </c>
      <c r="EL51">
        <f t="shared" si="20"/>
        <v>8</v>
      </c>
      <c r="ES51" s="1"/>
      <c r="ET51" s="1"/>
      <c r="EU51" s="1"/>
      <c r="EV51" s="1"/>
      <c r="EW51" s="1"/>
      <c r="EX51" s="1" t="s">
        <v>150</v>
      </c>
      <c r="EY51" s="1" t="s">
        <v>64</v>
      </c>
      <c r="EZ51" s="1"/>
      <c r="FA51" s="1"/>
      <c r="FB51" s="1" t="s">
        <v>71</v>
      </c>
      <c r="FC51" s="1" t="s">
        <v>72</v>
      </c>
      <c r="FD51" s="1" t="s">
        <v>77</v>
      </c>
      <c r="FE51" s="1" t="s">
        <v>64</v>
      </c>
      <c r="FF51">
        <f t="shared" si="23"/>
        <v>9282</v>
      </c>
      <c r="FG51">
        <f t="shared" si="24"/>
        <v>27.700000000000003</v>
      </c>
      <c r="FN51" s="1"/>
      <c r="FO51" s="1"/>
      <c r="FP51" s="1"/>
      <c r="FQ51" s="1"/>
      <c r="FR51" s="1"/>
      <c r="FS51" s="1" t="s">
        <v>150</v>
      </c>
      <c r="FT51" s="1" t="s">
        <v>64</v>
      </c>
      <c r="FU51" s="1"/>
      <c r="FV51" s="1"/>
      <c r="FW51" s="1" t="s">
        <v>71</v>
      </c>
      <c r="FX51" s="1" t="s">
        <v>72</v>
      </c>
      <c r="FY51" s="1" t="s">
        <v>77</v>
      </c>
      <c r="FZ51" s="1" t="s">
        <v>64</v>
      </c>
      <c r="GA51">
        <f t="shared" si="27"/>
        <v>307</v>
      </c>
      <c r="GB51">
        <f t="shared" si="28"/>
        <v>1</v>
      </c>
      <c r="GI51" s="1"/>
      <c r="GJ51" s="1"/>
      <c r="GK51" s="1"/>
      <c r="GL51" s="1"/>
      <c r="GM51" s="1"/>
      <c r="GN51" s="1" t="s">
        <v>150</v>
      </c>
      <c r="GO51" s="1" t="s">
        <v>64</v>
      </c>
      <c r="GP51" s="1"/>
      <c r="GQ51" s="1"/>
      <c r="GR51" s="1" t="s">
        <v>71</v>
      </c>
      <c r="GS51" s="1" t="s">
        <v>72</v>
      </c>
      <c r="GT51" s="1" t="s">
        <v>77</v>
      </c>
      <c r="GU51" s="1" t="s">
        <v>64</v>
      </c>
      <c r="GV51">
        <f t="shared" si="31"/>
        <v>7285</v>
      </c>
      <c r="GW51">
        <f t="shared" si="32"/>
        <v>21.8</v>
      </c>
      <c r="HD51" s="1"/>
      <c r="HE51" s="1"/>
      <c r="HF51" s="1"/>
      <c r="HG51" s="1"/>
      <c r="HH51" s="1"/>
      <c r="HI51" s="1" t="s">
        <v>150</v>
      </c>
      <c r="HJ51" s="1" t="s">
        <v>64</v>
      </c>
      <c r="HK51" s="1"/>
      <c r="HL51" s="1"/>
      <c r="HM51" s="1" t="s">
        <v>71</v>
      </c>
      <c r="HN51" s="1" t="s">
        <v>72</v>
      </c>
      <c r="HO51" s="1" t="s">
        <v>77</v>
      </c>
      <c r="HP51" s="1" t="s">
        <v>64</v>
      </c>
      <c r="HQ51">
        <f t="shared" si="35"/>
        <v>4089</v>
      </c>
      <c r="HR51">
        <f t="shared" si="36"/>
        <v>12.200000000000001</v>
      </c>
      <c r="HY51" s="1"/>
      <c r="HZ51" s="1"/>
      <c r="IA51" s="1"/>
      <c r="IB51" s="1"/>
      <c r="IC51" s="1"/>
      <c r="ID51" s="1" t="s">
        <v>150</v>
      </c>
      <c r="IE51" s="1" t="s">
        <v>64</v>
      </c>
      <c r="IF51" s="1"/>
      <c r="IG51" s="1"/>
      <c r="IH51" s="1" t="s">
        <v>71</v>
      </c>
      <c r="II51" s="1" t="s">
        <v>72</v>
      </c>
      <c r="IJ51" s="1" t="s">
        <v>77</v>
      </c>
      <c r="IK51" s="1" t="s">
        <v>64</v>
      </c>
      <c r="IL51">
        <f t="shared" si="39"/>
        <v>15759</v>
      </c>
      <c r="IM51">
        <f t="shared" si="40"/>
        <v>47</v>
      </c>
      <c r="IT51" s="1"/>
      <c r="IU51" s="1"/>
      <c r="IV51" s="1"/>
      <c r="IW51" s="1"/>
      <c r="IX51" s="1"/>
      <c r="IY51" s="1" t="s">
        <v>150</v>
      </c>
      <c r="IZ51" s="1" t="s">
        <v>64</v>
      </c>
      <c r="JA51" s="1"/>
      <c r="JB51" s="1"/>
      <c r="JC51" s="1" t="s">
        <v>71</v>
      </c>
      <c r="JD51" s="1" t="s">
        <v>72</v>
      </c>
      <c r="JE51" s="1" t="s">
        <v>77</v>
      </c>
      <c r="JF51" s="1" t="s">
        <v>64</v>
      </c>
      <c r="JG51">
        <f t="shared" si="43"/>
        <v>25</v>
      </c>
      <c r="JH51">
        <f t="shared" si="44"/>
        <v>0.1</v>
      </c>
      <c r="JO51" s="1"/>
      <c r="JP51" s="1"/>
      <c r="JQ51" s="1"/>
      <c r="JR51" s="1"/>
      <c r="JS51" s="1"/>
      <c r="JT51" s="1" t="s">
        <v>150</v>
      </c>
      <c r="JU51" s="1" t="s">
        <v>64</v>
      </c>
      <c r="JV51" s="1"/>
      <c r="JW51" s="1"/>
      <c r="JX51" s="1" t="s">
        <v>71</v>
      </c>
      <c r="JY51" s="1" t="s">
        <v>72</v>
      </c>
      <c r="JZ51" s="1" t="s">
        <v>77</v>
      </c>
      <c r="KA51" s="1" t="s">
        <v>64</v>
      </c>
      <c r="KB51">
        <f t="shared" si="47"/>
        <v>3110</v>
      </c>
      <c r="KC51">
        <f t="shared" si="48"/>
        <v>9.3000000000000007</v>
      </c>
      <c r="KJ51" s="1"/>
      <c r="KK51" s="1"/>
      <c r="KL51" s="1"/>
      <c r="KM51" s="1"/>
      <c r="KN51" s="1"/>
      <c r="KO51" s="1" t="s">
        <v>150</v>
      </c>
      <c r="KP51" s="1" t="s">
        <v>64</v>
      </c>
      <c r="KQ51" s="1"/>
      <c r="KR51" s="1"/>
      <c r="KS51" s="1" t="s">
        <v>71</v>
      </c>
      <c r="KT51" s="1" t="s">
        <v>72</v>
      </c>
      <c r="KU51" s="1" t="s">
        <v>77</v>
      </c>
      <c r="KV51" s="1" t="s">
        <v>64</v>
      </c>
      <c r="KW51">
        <f t="shared" si="51"/>
        <v>3990</v>
      </c>
      <c r="KX51">
        <f t="shared" si="52"/>
        <v>11.9</v>
      </c>
      <c r="LE51" s="1"/>
      <c r="LF51" s="1"/>
      <c r="LG51" s="1"/>
      <c r="LH51" s="1"/>
      <c r="LI51" s="1"/>
      <c r="LJ51" s="1" t="s">
        <v>150</v>
      </c>
      <c r="LK51" s="1" t="s">
        <v>64</v>
      </c>
      <c r="LL51" s="1"/>
      <c r="LM51" s="1"/>
      <c r="LN51" s="1" t="s">
        <v>71</v>
      </c>
      <c r="LO51" s="1" t="s">
        <v>72</v>
      </c>
      <c r="LP51" s="1" t="s">
        <v>77</v>
      </c>
      <c r="LQ51" s="1" t="s">
        <v>64</v>
      </c>
    </row>
    <row r="52" spans="1:329" x14ac:dyDescent="0.15">
      <c r="A52" s="51" t="s">
        <v>39</v>
      </c>
      <c r="B52" s="51" t="s">
        <v>40</v>
      </c>
      <c r="C52" s="51">
        <v>53</v>
      </c>
      <c r="D52" s="51" t="s">
        <v>42</v>
      </c>
      <c r="E52" s="52">
        <v>29092</v>
      </c>
      <c r="F52" s="52">
        <v>5887</v>
      </c>
      <c r="G52" s="51">
        <v>20.3</v>
      </c>
      <c r="H52" s="52">
        <v>4029</v>
      </c>
      <c r="I52" s="51">
        <v>13.9</v>
      </c>
      <c r="J52" s="52">
        <v>3926</v>
      </c>
      <c r="K52" s="51">
        <v>13.5</v>
      </c>
      <c r="L52" s="52">
        <v>3489</v>
      </c>
      <c r="M52" s="51">
        <v>12</v>
      </c>
      <c r="N52" s="52">
        <v>466</v>
      </c>
      <c r="O52" s="51">
        <v>1.7000000000000002</v>
      </c>
      <c r="P52" s="52">
        <v>3170</v>
      </c>
      <c r="Q52" s="51">
        <v>10.9</v>
      </c>
      <c r="R52" s="52">
        <v>13073</v>
      </c>
      <c r="S52" s="51">
        <v>45</v>
      </c>
      <c r="T52" s="52">
        <v>478</v>
      </c>
      <c r="U52" s="51">
        <v>1.7000000000000002</v>
      </c>
      <c r="V52" s="52">
        <v>9477</v>
      </c>
      <c r="W52" s="51">
        <v>32.6</v>
      </c>
      <c r="X52" s="52">
        <v>5795</v>
      </c>
      <c r="Y52" s="51">
        <v>20</v>
      </c>
      <c r="Z52" s="52">
        <v>17681</v>
      </c>
      <c r="AA52" s="51">
        <v>60.800000000000004</v>
      </c>
      <c r="AB52" s="52">
        <v>30</v>
      </c>
      <c r="AC52" s="51">
        <v>0.2</v>
      </c>
      <c r="AD52" s="52">
        <v>3165</v>
      </c>
      <c r="AE52" s="51">
        <v>10.9</v>
      </c>
      <c r="AF52" s="52">
        <v>3456</v>
      </c>
      <c r="AG52" s="51">
        <v>11.9</v>
      </c>
      <c r="AI52" s="43"/>
      <c r="AJ52">
        <f t="shared" si="0"/>
        <v>5887</v>
      </c>
      <c r="AK52">
        <f t="shared" si="1"/>
        <v>20.3</v>
      </c>
      <c r="BE52">
        <f t="shared" si="3"/>
        <v>4029</v>
      </c>
      <c r="BF52">
        <f t="shared" si="4"/>
        <v>13.9</v>
      </c>
      <c r="BZ52">
        <f t="shared" si="7"/>
        <v>3926</v>
      </c>
      <c r="CA52">
        <f t="shared" si="8"/>
        <v>13.5</v>
      </c>
      <c r="CU52">
        <f t="shared" si="11"/>
        <v>3489</v>
      </c>
      <c r="CV52">
        <f t="shared" si="12"/>
        <v>12</v>
      </c>
      <c r="DP52">
        <f t="shared" si="15"/>
        <v>466</v>
      </c>
      <c r="DQ52">
        <f t="shared" si="16"/>
        <v>1.7000000000000002</v>
      </c>
      <c r="EK52">
        <f t="shared" si="19"/>
        <v>3170</v>
      </c>
      <c r="EL52">
        <f t="shared" si="20"/>
        <v>10.9</v>
      </c>
      <c r="FF52">
        <f t="shared" si="23"/>
        <v>13073</v>
      </c>
      <c r="FG52">
        <f t="shared" si="24"/>
        <v>45</v>
      </c>
      <c r="GA52">
        <f t="shared" si="27"/>
        <v>478</v>
      </c>
      <c r="GB52">
        <f t="shared" si="28"/>
        <v>1.7000000000000002</v>
      </c>
      <c r="GV52">
        <f t="shared" si="31"/>
        <v>9477</v>
      </c>
      <c r="GW52">
        <f t="shared" si="32"/>
        <v>32.6</v>
      </c>
      <c r="HQ52">
        <f t="shared" si="35"/>
        <v>5795</v>
      </c>
      <c r="HR52">
        <f t="shared" si="36"/>
        <v>20</v>
      </c>
      <c r="IL52">
        <f t="shared" si="39"/>
        <v>17681</v>
      </c>
      <c r="IM52">
        <f t="shared" si="40"/>
        <v>60.800000000000004</v>
      </c>
      <c r="JG52">
        <f t="shared" si="43"/>
        <v>30</v>
      </c>
      <c r="JH52">
        <f t="shared" si="44"/>
        <v>0.2</v>
      </c>
      <c r="KB52">
        <f t="shared" si="47"/>
        <v>3165</v>
      </c>
      <c r="KC52">
        <f t="shared" si="48"/>
        <v>10.9</v>
      </c>
      <c r="KW52">
        <f t="shared" si="51"/>
        <v>3456</v>
      </c>
      <c r="KX52">
        <f t="shared" si="52"/>
        <v>11.9</v>
      </c>
    </row>
    <row r="53" spans="1:329" x14ac:dyDescent="0.15">
      <c r="A53" s="51" t="s">
        <v>39</v>
      </c>
      <c r="B53" s="51" t="s">
        <v>40</v>
      </c>
      <c r="C53" s="51">
        <v>54</v>
      </c>
      <c r="D53" s="51" t="s">
        <v>42</v>
      </c>
      <c r="E53" s="52">
        <v>35489</v>
      </c>
      <c r="F53" s="52">
        <v>7537</v>
      </c>
      <c r="G53" s="51">
        <v>21.3</v>
      </c>
      <c r="H53" s="52">
        <v>5613</v>
      </c>
      <c r="I53" s="51">
        <v>15.9</v>
      </c>
      <c r="J53" s="52">
        <v>6192</v>
      </c>
      <c r="K53" s="51">
        <v>17.5</v>
      </c>
      <c r="L53" s="52">
        <v>4941</v>
      </c>
      <c r="M53" s="51">
        <v>14</v>
      </c>
      <c r="N53" s="52">
        <v>567</v>
      </c>
      <c r="O53" s="51">
        <v>1.6</v>
      </c>
      <c r="P53" s="52">
        <v>4025</v>
      </c>
      <c r="Q53" s="51">
        <v>11.4</v>
      </c>
      <c r="R53" s="52">
        <v>15659</v>
      </c>
      <c r="S53" s="51">
        <v>44.2</v>
      </c>
      <c r="T53" s="52">
        <v>455</v>
      </c>
      <c r="U53" s="51">
        <v>1.3</v>
      </c>
      <c r="V53" s="52">
        <v>9218</v>
      </c>
      <c r="W53" s="51">
        <v>26</v>
      </c>
      <c r="X53" s="52">
        <v>6622</v>
      </c>
      <c r="Y53" s="51">
        <v>18.7</v>
      </c>
      <c r="Z53" s="52">
        <v>18919</v>
      </c>
      <c r="AA53" s="51">
        <v>53.400000000000006</v>
      </c>
      <c r="AB53" s="52">
        <v>43</v>
      </c>
      <c r="AC53" s="51">
        <v>0.2</v>
      </c>
      <c r="AD53" s="52">
        <v>3509</v>
      </c>
      <c r="AE53" s="51">
        <v>9.9</v>
      </c>
      <c r="AF53" s="52">
        <v>4434</v>
      </c>
      <c r="AG53" s="51">
        <v>12.5</v>
      </c>
      <c r="AI53" s="43"/>
      <c r="AJ53">
        <f t="shared" si="0"/>
        <v>7537</v>
      </c>
      <c r="AK53">
        <f t="shared" si="1"/>
        <v>21.3</v>
      </c>
      <c r="BE53">
        <f t="shared" si="3"/>
        <v>5613</v>
      </c>
      <c r="BF53">
        <f t="shared" si="4"/>
        <v>15.9</v>
      </c>
      <c r="BZ53">
        <f t="shared" si="7"/>
        <v>6192</v>
      </c>
      <c r="CA53">
        <f t="shared" si="8"/>
        <v>17.5</v>
      </c>
      <c r="CU53">
        <f t="shared" si="11"/>
        <v>4941</v>
      </c>
      <c r="CV53">
        <f t="shared" si="12"/>
        <v>14</v>
      </c>
      <c r="DP53">
        <f t="shared" si="15"/>
        <v>567</v>
      </c>
      <c r="DQ53">
        <f t="shared" si="16"/>
        <v>1.6</v>
      </c>
      <c r="EK53">
        <f t="shared" si="19"/>
        <v>4025</v>
      </c>
      <c r="EL53">
        <f t="shared" si="20"/>
        <v>11.4</v>
      </c>
      <c r="FF53">
        <f t="shared" si="23"/>
        <v>15659</v>
      </c>
      <c r="FG53">
        <f t="shared" si="24"/>
        <v>44.2</v>
      </c>
      <c r="GA53">
        <f t="shared" si="27"/>
        <v>455</v>
      </c>
      <c r="GB53">
        <f t="shared" si="28"/>
        <v>1.3</v>
      </c>
      <c r="GV53">
        <f t="shared" si="31"/>
        <v>9218</v>
      </c>
      <c r="GW53">
        <f t="shared" si="32"/>
        <v>26</v>
      </c>
      <c r="HQ53">
        <f t="shared" si="35"/>
        <v>6622</v>
      </c>
      <c r="HR53">
        <f t="shared" si="36"/>
        <v>18.7</v>
      </c>
      <c r="IL53">
        <f t="shared" si="39"/>
        <v>18919</v>
      </c>
      <c r="IM53">
        <f t="shared" si="40"/>
        <v>53.400000000000006</v>
      </c>
      <c r="JG53">
        <f t="shared" si="43"/>
        <v>43</v>
      </c>
      <c r="JH53">
        <f t="shared" si="44"/>
        <v>0.2</v>
      </c>
      <c r="KB53">
        <f t="shared" si="47"/>
        <v>3509</v>
      </c>
      <c r="KC53">
        <f t="shared" si="48"/>
        <v>9.9</v>
      </c>
      <c r="KW53">
        <f t="shared" si="51"/>
        <v>4434</v>
      </c>
      <c r="KX53">
        <f t="shared" si="52"/>
        <v>12.5</v>
      </c>
    </row>
    <row r="54" spans="1:329" x14ac:dyDescent="0.15">
      <c r="A54" s="51" t="s">
        <v>39</v>
      </c>
      <c r="B54" s="51" t="s">
        <v>40</v>
      </c>
      <c r="C54" s="51">
        <v>55</v>
      </c>
      <c r="D54" s="51" t="s">
        <v>42</v>
      </c>
      <c r="E54" s="52">
        <v>37009</v>
      </c>
      <c r="F54" s="52">
        <v>7074</v>
      </c>
      <c r="G54" s="51">
        <v>19.200000000000003</v>
      </c>
      <c r="H54" s="52">
        <v>4818</v>
      </c>
      <c r="I54" s="51">
        <v>13.100000000000001</v>
      </c>
      <c r="J54" s="52">
        <v>5591</v>
      </c>
      <c r="K54" s="51">
        <v>15.200000000000001</v>
      </c>
      <c r="L54" s="52">
        <v>4607</v>
      </c>
      <c r="M54" s="51">
        <v>12.5</v>
      </c>
      <c r="N54" s="52">
        <v>739</v>
      </c>
      <c r="O54" s="51">
        <v>2</v>
      </c>
      <c r="P54" s="52">
        <v>5318</v>
      </c>
      <c r="Q54" s="51">
        <v>14.4</v>
      </c>
      <c r="R54" s="52">
        <v>17201</v>
      </c>
      <c r="S54" s="51">
        <v>46.5</v>
      </c>
      <c r="T54" s="52">
        <v>409</v>
      </c>
      <c r="U54" s="51">
        <v>1.2000000000000002</v>
      </c>
      <c r="V54" s="52">
        <v>11242</v>
      </c>
      <c r="W54" s="51">
        <v>30.400000000000002</v>
      </c>
      <c r="X54" s="52">
        <v>7300</v>
      </c>
      <c r="Y54" s="51">
        <v>19.8</v>
      </c>
      <c r="Z54" s="52">
        <v>20705</v>
      </c>
      <c r="AA54" s="51">
        <v>56</v>
      </c>
      <c r="AB54" s="52">
        <v>36</v>
      </c>
      <c r="AC54" s="51">
        <v>0.1</v>
      </c>
      <c r="AD54" s="52">
        <v>4011</v>
      </c>
      <c r="AE54" s="51">
        <v>10.9</v>
      </c>
      <c r="AF54" s="52">
        <v>4469</v>
      </c>
      <c r="AG54" s="51">
        <v>12.100000000000001</v>
      </c>
      <c r="AI54" s="43"/>
      <c r="AJ54">
        <f t="shared" si="0"/>
        <v>7074</v>
      </c>
      <c r="AK54">
        <f t="shared" si="1"/>
        <v>19.200000000000003</v>
      </c>
      <c r="AL54" s="3" t="str">
        <f>+$B39&amp;"・"&amp;$D39</f>
        <v>国・女</v>
      </c>
      <c r="AM54" s="1"/>
      <c r="AN54" s="1"/>
      <c r="AO54" s="1"/>
      <c r="AP54" s="1"/>
      <c r="AQ54" s="1"/>
      <c r="AR54" s="3" t="str">
        <f>+$B179&amp;"・"&amp;$D179</f>
        <v>保険者（地区）・女</v>
      </c>
      <c r="AS54" s="1"/>
      <c r="AT54" s="1"/>
      <c r="AU54" s="1" t="s">
        <v>74</v>
      </c>
      <c r="AV54" s="1"/>
      <c r="AW54" s="1" t="s">
        <v>65</v>
      </c>
      <c r="AX54" s="1"/>
      <c r="AY54" s="1"/>
      <c r="AZ54" s="1" t="s">
        <v>67</v>
      </c>
      <c r="BA54" s="1"/>
      <c r="BB54" s="1"/>
      <c r="BC54" s="1"/>
      <c r="BD54" s="1"/>
      <c r="BE54">
        <f t="shared" si="3"/>
        <v>4818</v>
      </c>
      <c r="BF54">
        <f t="shared" si="4"/>
        <v>13.100000000000001</v>
      </c>
      <c r="BG54" s="3" t="str">
        <f>+$B39&amp;"・"&amp;$D39</f>
        <v>国・女</v>
      </c>
      <c r="BH54" s="1"/>
      <c r="BI54" s="1"/>
      <c r="BJ54" s="1"/>
      <c r="BK54" s="1"/>
      <c r="BL54" s="1"/>
      <c r="BM54" s="3" t="str">
        <f>+$B179&amp;"・"&amp;$D179</f>
        <v>保険者（地区）・女</v>
      </c>
      <c r="BN54" s="1"/>
      <c r="BO54" s="1"/>
      <c r="BP54" s="1" t="s">
        <v>74</v>
      </c>
      <c r="BQ54" s="1"/>
      <c r="BR54" s="1" t="s">
        <v>65</v>
      </c>
      <c r="BS54" s="1"/>
      <c r="BT54" s="1"/>
      <c r="BU54" s="1" t="s">
        <v>67</v>
      </c>
      <c r="BV54" s="1"/>
      <c r="BW54" s="1"/>
      <c r="BX54" s="1"/>
      <c r="BY54" s="1"/>
      <c r="BZ54">
        <f t="shared" si="7"/>
        <v>5591</v>
      </c>
      <c r="CA54">
        <f t="shared" si="8"/>
        <v>15.200000000000001</v>
      </c>
      <c r="CB54" s="3" t="str">
        <f>+$B39&amp;"・"&amp;$D39</f>
        <v>国・女</v>
      </c>
      <c r="CC54" s="1"/>
      <c r="CD54" s="1"/>
      <c r="CE54" s="1"/>
      <c r="CF54" s="1"/>
      <c r="CG54" s="1"/>
      <c r="CH54" s="3" t="str">
        <f>+$B179&amp;"・"&amp;$D179</f>
        <v>保険者（地区）・女</v>
      </c>
      <c r="CI54" s="1"/>
      <c r="CJ54" s="1"/>
      <c r="CK54" s="1" t="s">
        <v>74</v>
      </c>
      <c r="CL54" s="1"/>
      <c r="CM54" s="1" t="s">
        <v>65</v>
      </c>
      <c r="CN54" s="1"/>
      <c r="CO54" s="1"/>
      <c r="CP54" s="1" t="s">
        <v>67</v>
      </c>
      <c r="CQ54" s="1"/>
      <c r="CR54" s="1"/>
      <c r="CS54" s="1"/>
      <c r="CT54" s="1"/>
      <c r="CU54">
        <f t="shared" si="11"/>
        <v>4607</v>
      </c>
      <c r="CV54">
        <f t="shared" si="12"/>
        <v>12.5</v>
      </c>
      <c r="CW54" s="3" t="str">
        <f>+$B39&amp;"・"&amp;$D39</f>
        <v>国・女</v>
      </c>
      <c r="CX54" s="1"/>
      <c r="CY54" s="1"/>
      <c r="CZ54" s="1"/>
      <c r="DA54" s="1"/>
      <c r="DB54" s="1"/>
      <c r="DC54" s="3" t="str">
        <f>+$B179&amp;"・"&amp;$D179</f>
        <v>保険者（地区）・女</v>
      </c>
      <c r="DD54" s="1"/>
      <c r="DE54" s="1"/>
      <c r="DF54" s="1" t="s">
        <v>74</v>
      </c>
      <c r="DG54" s="1"/>
      <c r="DH54" s="1" t="s">
        <v>65</v>
      </c>
      <c r="DI54" s="1"/>
      <c r="DJ54" s="1"/>
      <c r="DK54" s="1" t="s">
        <v>67</v>
      </c>
      <c r="DL54" s="1"/>
      <c r="DM54" s="1"/>
      <c r="DN54" s="1"/>
      <c r="DO54" s="1"/>
      <c r="DP54">
        <f t="shared" si="15"/>
        <v>739</v>
      </c>
      <c r="DQ54">
        <f t="shared" si="16"/>
        <v>2</v>
      </c>
      <c r="DR54" s="3" t="str">
        <f>+$B39&amp;"・"&amp;$D39</f>
        <v>国・女</v>
      </c>
      <c r="DS54" s="1"/>
      <c r="DT54" s="1"/>
      <c r="DU54" s="1"/>
      <c r="DV54" s="1"/>
      <c r="DW54" s="1"/>
      <c r="DX54" s="3" t="str">
        <f>+$B179&amp;"・"&amp;$D179</f>
        <v>保険者（地区）・女</v>
      </c>
      <c r="DY54" s="1"/>
      <c r="DZ54" s="1"/>
      <c r="EA54" s="1" t="s">
        <v>74</v>
      </c>
      <c r="EB54" s="1"/>
      <c r="EC54" s="1" t="s">
        <v>65</v>
      </c>
      <c r="ED54" s="1"/>
      <c r="EE54" s="1"/>
      <c r="EF54" s="1" t="s">
        <v>67</v>
      </c>
      <c r="EG54" s="1"/>
      <c r="EH54" s="1"/>
      <c r="EI54" s="1"/>
      <c r="EJ54" s="1"/>
      <c r="EK54">
        <f t="shared" si="19"/>
        <v>5318</v>
      </c>
      <c r="EL54">
        <f t="shared" si="20"/>
        <v>14.4</v>
      </c>
      <c r="EM54" s="3" t="str">
        <f>+$B39&amp;"・"&amp;$D39</f>
        <v>国・女</v>
      </c>
      <c r="EN54" s="1"/>
      <c r="EO54" s="1"/>
      <c r="EP54" s="1"/>
      <c r="EQ54" s="1"/>
      <c r="ER54" s="1"/>
      <c r="ES54" s="3" t="str">
        <f>+$B179&amp;"・"&amp;$D179</f>
        <v>保険者（地区）・女</v>
      </c>
      <c r="ET54" s="1"/>
      <c r="EU54" s="1"/>
      <c r="EV54" s="1" t="s">
        <v>74</v>
      </c>
      <c r="EW54" s="1"/>
      <c r="EX54" s="1" t="s">
        <v>65</v>
      </c>
      <c r="EY54" s="1"/>
      <c r="EZ54" s="1"/>
      <c r="FA54" s="1" t="s">
        <v>67</v>
      </c>
      <c r="FB54" s="1"/>
      <c r="FC54" s="1"/>
      <c r="FD54" s="1"/>
      <c r="FE54" s="1"/>
      <c r="FF54">
        <f t="shared" si="23"/>
        <v>17201</v>
      </c>
      <c r="FG54">
        <f t="shared" si="24"/>
        <v>46.5</v>
      </c>
      <c r="FH54" s="3" t="str">
        <f>+$B39&amp;"・"&amp;$D39</f>
        <v>国・女</v>
      </c>
      <c r="FI54" s="1"/>
      <c r="FJ54" s="1"/>
      <c r="FK54" s="1"/>
      <c r="FL54" s="1"/>
      <c r="FM54" s="1"/>
      <c r="FN54" s="3" t="str">
        <f>+$B179&amp;"・"&amp;$D179</f>
        <v>保険者（地区）・女</v>
      </c>
      <c r="FO54" s="1"/>
      <c r="FP54" s="1"/>
      <c r="FQ54" s="1" t="s">
        <v>74</v>
      </c>
      <c r="FR54" s="1"/>
      <c r="FS54" s="1" t="s">
        <v>65</v>
      </c>
      <c r="FT54" s="1"/>
      <c r="FU54" s="1"/>
      <c r="FV54" s="1" t="s">
        <v>67</v>
      </c>
      <c r="FW54" s="1"/>
      <c r="FX54" s="1"/>
      <c r="FY54" s="1"/>
      <c r="FZ54" s="1"/>
      <c r="GA54">
        <f t="shared" si="27"/>
        <v>409</v>
      </c>
      <c r="GB54">
        <f t="shared" si="28"/>
        <v>1.2000000000000002</v>
      </c>
      <c r="GC54" s="3" t="str">
        <f>+$B39&amp;"・"&amp;$D39</f>
        <v>国・女</v>
      </c>
      <c r="GD54" s="1"/>
      <c r="GE54" s="1"/>
      <c r="GF54" s="1"/>
      <c r="GG54" s="1"/>
      <c r="GH54" s="1"/>
      <c r="GI54" s="3" t="str">
        <f>+$B179&amp;"・"&amp;$D179</f>
        <v>保険者（地区）・女</v>
      </c>
      <c r="GJ54" s="1"/>
      <c r="GK54" s="1"/>
      <c r="GL54" s="1" t="s">
        <v>74</v>
      </c>
      <c r="GM54" s="1"/>
      <c r="GN54" s="1" t="s">
        <v>65</v>
      </c>
      <c r="GO54" s="1"/>
      <c r="GP54" s="1"/>
      <c r="GQ54" s="1" t="s">
        <v>67</v>
      </c>
      <c r="GR54" s="1"/>
      <c r="GS54" s="1"/>
      <c r="GT54" s="1"/>
      <c r="GU54" s="1"/>
      <c r="GV54">
        <f t="shared" si="31"/>
        <v>11242</v>
      </c>
      <c r="GW54">
        <f t="shared" si="32"/>
        <v>30.400000000000002</v>
      </c>
      <c r="GX54" s="3" t="str">
        <f>+$B39&amp;"・"&amp;$D39</f>
        <v>国・女</v>
      </c>
      <c r="GY54" s="1"/>
      <c r="GZ54" s="1"/>
      <c r="HA54" s="1"/>
      <c r="HB54" s="1"/>
      <c r="HC54" s="1"/>
      <c r="HD54" s="3" t="str">
        <f>+$B179&amp;"・"&amp;$D179</f>
        <v>保険者（地区）・女</v>
      </c>
      <c r="HE54" s="1"/>
      <c r="HF54" s="1"/>
      <c r="HG54" s="1" t="s">
        <v>74</v>
      </c>
      <c r="HH54" s="1"/>
      <c r="HI54" s="1" t="s">
        <v>65</v>
      </c>
      <c r="HJ54" s="1"/>
      <c r="HK54" s="1"/>
      <c r="HL54" s="1" t="s">
        <v>67</v>
      </c>
      <c r="HM54" s="1"/>
      <c r="HN54" s="1"/>
      <c r="HO54" s="1"/>
      <c r="HP54" s="1"/>
      <c r="HQ54">
        <f t="shared" si="35"/>
        <v>7300</v>
      </c>
      <c r="HR54">
        <f t="shared" si="36"/>
        <v>19.8</v>
      </c>
      <c r="HS54" s="3" t="str">
        <f>+$B39&amp;"・"&amp;$D39</f>
        <v>国・女</v>
      </c>
      <c r="HT54" s="1"/>
      <c r="HU54" s="1"/>
      <c r="HV54" s="1"/>
      <c r="HW54" s="1"/>
      <c r="HX54" s="1"/>
      <c r="HY54" s="3" t="str">
        <f>+$B179&amp;"・"&amp;$D179</f>
        <v>保険者（地区）・女</v>
      </c>
      <c r="HZ54" s="1"/>
      <c r="IA54" s="1"/>
      <c r="IB54" s="1" t="s">
        <v>74</v>
      </c>
      <c r="IC54" s="1"/>
      <c r="ID54" s="1" t="s">
        <v>65</v>
      </c>
      <c r="IE54" s="1"/>
      <c r="IF54" s="1"/>
      <c r="IG54" s="1" t="s">
        <v>67</v>
      </c>
      <c r="IH54" s="1"/>
      <c r="II54" s="1"/>
      <c r="IJ54" s="1"/>
      <c r="IK54" s="1"/>
      <c r="IL54">
        <f t="shared" si="39"/>
        <v>20705</v>
      </c>
      <c r="IM54">
        <f t="shared" si="40"/>
        <v>56</v>
      </c>
      <c r="IN54" s="3" t="str">
        <f>+$B39&amp;"・"&amp;$D39</f>
        <v>国・女</v>
      </c>
      <c r="IO54" s="1"/>
      <c r="IP54" s="1"/>
      <c r="IQ54" s="1"/>
      <c r="IR54" s="1"/>
      <c r="IS54" s="1"/>
      <c r="IT54" s="3" t="str">
        <f>+$B179&amp;"・"&amp;$D179</f>
        <v>保険者（地区）・女</v>
      </c>
      <c r="IU54" s="1"/>
      <c r="IV54" s="1"/>
      <c r="IW54" s="1" t="s">
        <v>74</v>
      </c>
      <c r="IX54" s="1"/>
      <c r="IY54" s="1" t="s">
        <v>65</v>
      </c>
      <c r="IZ54" s="1"/>
      <c r="JA54" s="1"/>
      <c r="JB54" s="1" t="s">
        <v>67</v>
      </c>
      <c r="JC54" s="1"/>
      <c r="JD54" s="1"/>
      <c r="JE54" s="1"/>
      <c r="JF54" s="1"/>
      <c r="JG54">
        <f t="shared" si="43"/>
        <v>36</v>
      </c>
      <c r="JH54">
        <f t="shared" si="44"/>
        <v>0.1</v>
      </c>
      <c r="JI54" s="3" t="str">
        <f>+$B39&amp;"・"&amp;$D39</f>
        <v>国・女</v>
      </c>
      <c r="JJ54" s="1"/>
      <c r="JK54" s="1"/>
      <c r="JL54" s="1"/>
      <c r="JM54" s="1"/>
      <c r="JN54" s="1"/>
      <c r="JO54" s="3" t="str">
        <f>+$B179&amp;"・"&amp;$D179</f>
        <v>保険者（地区）・女</v>
      </c>
      <c r="JP54" s="1"/>
      <c r="JQ54" s="1"/>
      <c r="JR54" s="1" t="s">
        <v>74</v>
      </c>
      <c r="JS54" s="1"/>
      <c r="JT54" s="1" t="s">
        <v>65</v>
      </c>
      <c r="JU54" s="1"/>
      <c r="JV54" s="1"/>
      <c r="JW54" s="1" t="s">
        <v>67</v>
      </c>
      <c r="JX54" s="1"/>
      <c r="JY54" s="1"/>
      <c r="JZ54" s="1"/>
      <c r="KA54" s="1"/>
      <c r="KB54">
        <f t="shared" si="47"/>
        <v>4011</v>
      </c>
      <c r="KC54">
        <f t="shared" si="48"/>
        <v>10.9</v>
      </c>
      <c r="KD54" s="3" t="str">
        <f>+$B39&amp;"・"&amp;$D39</f>
        <v>国・女</v>
      </c>
      <c r="KE54" s="1"/>
      <c r="KF54" s="1"/>
      <c r="KG54" s="1"/>
      <c r="KH54" s="1"/>
      <c r="KI54" s="1"/>
      <c r="KJ54" s="3" t="str">
        <f>+$B179&amp;"・"&amp;$D179</f>
        <v>保険者（地区）・女</v>
      </c>
      <c r="KK54" s="1"/>
      <c r="KL54" s="1"/>
      <c r="KM54" s="1" t="s">
        <v>74</v>
      </c>
      <c r="KN54" s="1"/>
      <c r="KO54" s="1" t="s">
        <v>65</v>
      </c>
      <c r="KP54" s="1"/>
      <c r="KQ54" s="1"/>
      <c r="KR54" s="1" t="s">
        <v>67</v>
      </c>
      <c r="KS54" s="1"/>
      <c r="KT54" s="1"/>
      <c r="KU54" s="1"/>
      <c r="KV54" s="1"/>
      <c r="KW54">
        <f t="shared" si="51"/>
        <v>4469</v>
      </c>
      <c r="KX54">
        <f t="shared" si="52"/>
        <v>12.100000000000001</v>
      </c>
      <c r="KY54" s="3" t="str">
        <f>+$B39&amp;"・"&amp;$D39</f>
        <v>国・女</v>
      </c>
      <c r="KZ54" s="1"/>
      <c r="LA54" s="1"/>
      <c r="LB54" s="1"/>
      <c r="LC54" s="1"/>
      <c r="LD54" s="1"/>
      <c r="LE54" s="3" t="str">
        <f>+$B179&amp;"・"&amp;$D179</f>
        <v>保険者（地区）・女</v>
      </c>
      <c r="LF54" s="1"/>
      <c r="LG54" s="1"/>
      <c r="LH54" s="1" t="s">
        <v>74</v>
      </c>
      <c r="LI54" s="1"/>
      <c r="LJ54" s="1" t="s">
        <v>65</v>
      </c>
      <c r="LK54" s="1"/>
      <c r="LL54" s="1"/>
      <c r="LM54" s="1" t="s">
        <v>67</v>
      </c>
      <c r="LN54" s="1"/>
      <c r="LO54" s="1"/>
      <c r="LP54" s="1"/>
      <c r="LQ54" s="1"/>
    </row>
    <row r="55" spans="1:329" x14ac:dyDescent="0.15">
      <c r="A55" s="51" t="s">
        <v>39</v>
      </c>
      <c r="B55" s="51" t="s">
        <v>40</v>
      </c>
      <c r="C55" s="51">
        <v>56</v>
      </c>
      <c r="D55" s="51" t="s">
        <v>42</v>
      </c>
      <c r="E55" s="52">
        <v>48132</v>
      </c>
      <c r="F55" s="52">
        <v>7865</v>
      </c>
      <c r="G55" s="51">
        <v>16.400000000000002</v>
      </c>
      <c r="H55" s="52">
        <v>7295</v>
      </c>
      <c r="I55" s="51">
        <v>15.200000000000001</v>
      </c>
      <c r="J55" s="52">
        <v>6757</v>
      </c>
      <c r="K55" s="51">
        <v>14.100000000000001</v>
      </c>
      <c r="L55" s="52">
        <v>4712</v>
      </c>
      <c r="M55" s="51">
        <v>9.8000000000000007</v>
      </c>
      <c r="N55" s="52">
        <v>746</v>
      </c>
      <c r="O55" s="51">
        <v>1.6</v>
      </c>
      <c r="P55" s="52">
        <v>5488</v>
      </c>
      <c r="Q55" s="51">
        <v>11.5</v>
      </c>
      <c r="R55" s="52">
        <v>24288</v>
      </c>
      <c r="S55" s="51">
        <v>50.5</v>
      </c>
      <c r="T55" s="52">
        <v>528</v>
      </c>
      <c r="U55" s="51">
        <v>1.1000000000000001</v>
      </c>
      <c r="V55" s="52">
        <v>13997</v>
      </c>
      <c r="W55" s="51">
        <v>29.1</v>
      </c>
      <c r="X55" s="52">
        <v>8163</v>
      </c>
      <c r="Y55" s="51">
        <v>17</v>
      </c>
      <c r="Z55" s="52">
        <v>33188</v>
      </c>
      <c r="AA55" s="51">
        <v>69</v>
      </c>
      <c r="AB55" s="52">
        <v>59</v>
      </c>
      <c r="AC55" s="51">
        <v>0.2</v>
      </c>
      <c r="AD55" s="52">
        <v>3707</v>
      </c>
      <c r="AE55" s="51">
        <v>7.8000000000000007</v>
      </c>
      <c r="AF55" s="52">
        <v>4776</v>
      </c>
      <c r="AG55" s="51">
        <v>10</v>
      </c>
      <c r="AI55" s="43"/>
      <c r="AJ55">
        <f t="shared" si="0"/>
        <v>7865</v>
      </c>
      <c r="AK55">
        <f t="shared" si="1"/>
        <v>16.400000000000002</v>
      </c>
      <c r="AL55" s="1"/>
      <c r="AM55" s="6" t="s">
        <v>86</v>
      </c>
      <c r="AN55" s="4" t="str">
        <f>+AJ$3</f>
        <v>ＢＭＩ人数</v>
      </c>
      <c r="AO55" s="4" t="str">
        <f>+AK$3</f>
        <v>ＢＭＩ割合</v>
      </c>
      <c r="AP55" s="1" t="s">
        <v>76</v>
      </c>
      <c r="AQ55" s="1"/>
      <c r="AR55" s="1"/>
      <c r="AS55" s="6" t="s">
        <v>86</v>
      </c>
      <c r="AT55" s="1" t="str">
        <f t="shared" ref="AT55:AU55" si="1108">+AN55</f>
        <v>ＢＭＩ人数</v>
      </c>
      <c r="AU55" s="1" t="str">
        <f t="shared" si="1108"/>
        <v>ＢＭＩ割合</v>
      </c>
      <c r="AV55" s="1" t="s">
        <v>76</v>
      </c>
      <c r="AW55" s="1" t="s">
        <v>53</v>
      </c>
      <c r="AX55" s="1" t="s">
        <v>55</v>
      </c>
      <c r="AY55" s="1" t="s">
        <v>57</v>
      </c>
      <c r="AZ55" s="1" t="s">
        <v>52</v>
      </c>
      <c r="BA55" s="1"/>
      <c r="BB55" s="1"/>
      <c r="BC55" s="1"/>
      <c r="BD55" s="1"/>
      <c r="BE55">
        <f t="shared" si="3"/>
        <v>7295</v>
      </c>
      <c r="BF55">
        <f t="shared" si="4"/>
        <v>15.200000000000001</v>
      </c>
      <c r="BG55" s="1"/>
      <c r="BH55" s="6" t="s">
        <v>86</v>
      </c>
      <c r="BI55" s="4" t="str">
        <f>+BE$3</f>
        <v>腹囲人数</v>
      </c>
      <c r="BJ55" s="4" t="str">
        <f>+BF$3</f>
        <v>腹囲割合</v>
      </c>
      <c r="BK55" s="1" t="s">
        <v>76</v>
      </c>
      <c r="BL55" s="1"/>
      <c r="BM55" s="1"/>
      <c r="BN55" s="6" t="s">
        <v>86</v>
      </c>
      <c r="BO55" s="1" t="str">
        <f t="shared" ref="BO55" si="1109">+BI55</f>
        <v>腹囲人数</v>
      </c>
      <c r="BP55" s="1" t="str">
        <f t="shared" ref="BP55" si="1110">+BJ55</f>
        <v>腹囲割合</v>
      </c>
      <c r="BQ55" s="1" t="s">
        <v>76</v>
      </c>
      <c r="BR55" s="1" t="s">
        <v>53</v>
      </c>
      <c r="BS55" s="1" t="s">
        <v>55</v>
      </c>
      <c r="BT55" s="1" t="s">
        <v>57</v>
      </c>
      <c r="BU55" s="1" t="s">
        <v>52</v>
      </c>
      <c r="BV55" s="1"/>
      <c r="BW55" s="1"/>
      <c r="BX55" s="1"/>
      <c r="BY55" s="1"/>
      <c r="BZ55">
        <f t="shared" si="7"/>
        <v>6757</v>
      </c>
      <c r="CA55">
        <f t="shared" si="8"/>
        <v>14.100000000000001</v>
      </c>
      <c r="CB55" s="1"/>
      <c r="CC55" s="6" t="s">
        <v>86</v>
      </c>
      <c r="CD55" s="4" t="str">
        <f>+BZ$3</f>
        <v>中性脂肪人数</v>
      </c>
      <c r="CE55" s="4" t="str">
        <f>+CA$3</f>
        <v>中性脂肪割合</v>
      </c>
      <c r="CF55" s="1" t="s">
        <v>76</v>
      </c>
      <c r="CG55" s="1"/>
      <c r="CH55" s="1"/>
      <c r="CI55" s="6" t="s">
        <v>86</v>
      </c>
      <c r="CJ55" s="1" t="str">
        <f t="shared" ref="CJ55" si="1111">+CD55</f>
        <v>中性脂肪人数</v>
      </c>
      <c r="CK55" s="1" t="str">
        <f t="shared" ref="CK55" si="1112">+CE55</f>
        <v>中性脂肪割合</v>
      </c>
      <c r="CL55" s="1" t="s">
        <v>76</v>
      </c>
      <c r="CM55" s="1" t="s">
        <v>53</v>
      </c>
      <c r="CN55" s="1" t="s">
        <v>55</v>
      </c>
      <c r="CO55" s="1" t="s">
        <v>57</v>
      </c>
      <c r="CP55" s="1" t="s">
        <v>52</v>
      </c>
      <c r="CQ55" s="1"/>
      <c r="CR55" s="1"/>
      <c r="CS55" s="1"/>
      <c r="CT55" s="1"/>
      <c r="CU55">
        <f t="shared" si="11"/>
        <v>4712</v>
      </c>
      <c r="CV55">
        <f t="shared" si="12"/>
        <v>9.8000000000000007</v>
      </c>
      <c r="CW55" s="1"/>
      <c r="CX55" s="6" t="s">
        <v>86</v>
      </c>
      <c r="CY55" s="4" t="str">
        <f>+CU$3</f>
        <v>ＡＬＴ（ＧＰＴ）人数</v>
      </c>
      <c r="CZ55" s="4" t="str">
        <f>+CV$3</f>
        <v>ＡＬＴ（ＧＰＴ）割合</v>
      </c>
      <c r="DA55" s="1" t="s">
        <v>76</v>
      </c>
      <c r="DB55" s="1"/>
      <c r="DC55" s="1"/>
      <c r="DD55" s="6" t="s">
        <v>86</v>
      </c>
      <c r="DE55" s="1" t="str">
        <f t="shared" ref="DE55" si="1113">+CY55</f>
        <v>ＡＬＴ（ＧＰＴ）人数</v>
      </c>
      <c r="DF55" s="1" t="str">
        <f t="shared" ref="DF55" si="1114">+CZ55</f>
        <v>ＡＬＴ（ＧＰＴ）割合</v>
      </c>
      <c r="DG55" s="1" t="s">
        <v>76</v>
      </c>
      <c r="DH55" s="1" t="s">
        <v>53</v>
      </c>
      <c r="DI55" s="1" t="s">
        <v>55</v>
      </c>
      <c r="DJ55" s="1" t="s">
        <v>57</v>
      </c>
      <c r="DK55" s="1" t="s">
        <v>52</v>
      </c>
      <c r="DL55" s="1"/>
      <c r="DM55" s="1"/>
      <c r="DN55" s="1"/>
      <c r="DO55" s="1"/>
      <c r="DP55">
        <f t="shared" si="15"/>
        <v>746</v>
      </c>
      <c r="DQ55">
        <f t="shared" si="16"/>
        <v>1.6</v>
      </c>
      <c r="DR55" s="1"/>
      <c r="DS55" s="6" t="s">
        <v>86</v>
      </c>
      <c r="DT55" s="4" t="str">
        <f>+DP$3</f>
        <v>ＨＤＬコレステロール人数</v>
      </c>
      <c r="DU55" s="4" t="str">
        <f>+DQ$3</f>
        <v>ＨＤＬコレステロール割合</v>
      </c>
      <c r="DV55" s="1" t="s">
        <v>76</v>
      </c>
      <c r="DW55" s="1"/>
      <c r="DX55" s="1"/>
      <c r="DY55" s="6" t="s">
        <v>86</v>
      </c>
      <c r="DZ55" s="1" t="str">
        <f t="shared" ref="DZ55" si="1115">+DT55</f>
        <v>ＨＤＬコレステロール人数</v>
      </c>
      <c r="EA55" s="1" t="str">
        <f t="shared" ref="EA55" si="1116">+DU55</f>
        <v>ＨＤＬコレステロール割合</v>
      </c>
      <c r="EB55" s="1" t="s">
        <v>76</v>
      </c>
      <c r="EC55" s="1" t="s">
        <v>53</v>
      </c>
      <c r="ED55" s="1" t="s">
        <v>55</v>
      </c>
      <c r="EE55" s="1" t="s">
        <v>57</v>
      </c>
      <c r="EF55" s="1" t="s">
        <v>52</v>
      </c>
      <c r="EG55" s="1"/>
      <c r="EH55" s="1"/>
      <c r="EI55" s="1"/>
      <c r="EJ55" s="1"/>
      <c r="EK55">
        <f t="shared" si="19"/>
        <v>5488</v>
      </c>
      <c r="EL55">
        <f t="shared" si="20"/>
        <v>11.5</v>
      </c>
      <c r="EM55" s="1"/>
      <c r="EN55" s="6" t="s">
        <v>86</v>
      </c>
      <c r="EO55" s="4" t="str">
        <f>+EK$3</f>
        <v>血糖人数</v>
      </c>
      <c r="EP55" s="4" t="str">
        <f>+EL$3</f>
        <v>血糖割合</v>
      </c>
      <c r="EQ55" s="1" t="s">
        <v>76</v>
      </c>
      <c r="ER55" s="1"/>
      <c r="ES55" s="1"/>
      <c r="ET55" s="6" t="s">
        <v>86</v>
      </c>
      <c r="EU55" s="1" t="str">
        <f t="shared" ref="EU55" si="1117">+EO55</f>
        <v>血糖人数</v>
      </c>
      <c r="EV55" s="1" t="str">
        <f t="shared" ref="EV55" si="1118">+EP55</f>
        <v>血糖割合</v>
      </c>
      <c r="EW55" s="1" t="s">
        <v>76</v>
      </c>
      <c r="EX55" s="1" t="s">
        <v>53</v>
      </c>
      <c r="EY55" s="1" t="s">
        <v>55</v>
      </c>
      <c r="EZ55" s="1" t="s">
        <v>57</v>
      </c>
      <c r="FA55" s="1" t="s">
        <v>52</v>
      </c>
      <c r="FB55" s="1"/>
      <c r="FC55" s="1"/>
      <c r="FD55" s="1"/>
      <c r="FE55" s="1"/>
      <c r="FF55">
        <f t="shared" si="23"/>
        <v>24288</v>
      </c>
      <c r="FG55">
        <f t="shared" si="24"/>
        <v>50.5</v>
      </c>
      <c r="FH55" s="1"/>
      <c r="FI55" s="6" t="s">
        <v>86</v>
      </c>
      <c r="FJ55" s="4" t="str">
        <f>+FF$3</f>
        <v>ＨｂＡ１ｃ人数</v>
      </c>
      <c r="FK55" s="4" t="str">
        <f>+FG$3</f>
        <v>ＨｂＡ１ｃ割合</v>
      </c>
      <c r="FL55" s="1" t="s">
        <v>76</v>
      </c>
      <c r="FM55" s="1"/>
      <c r="FN55" s="1"/>
      <c r="FO55" s="6" t="s">
        <v>86</v>
      </c>
      <c r="FP55" s="1" t="str">
        <f t="shared" ref="FP55" si="1119">+FJ55</f>
        <v>ＨｂＡ１ｃ人数</v>
      </c>
      <c r="FQ55" s="1" t="str">
        <f t="shared" ref="FQ55" si="1120">+FK55</f>
        <v>ＨｂＡ１ｃ割合</v>
      </c>
      <c r="FR55" s="1" t="s">
        <v>76</v>
      </c>
      <c r="FS55" s="1" t="s">
        <v>53</v>
      </c>
      <c r="FT55" s="1" t="s">
        <v>55</v>
      </c>
      <c r="FU55" s="1" t="s">
        <v>57</v>
      </c>
      <c r="FV55" s="1" t="s">
        <v>52</v>
      </c>
      <c r="FW55" s="1"/>
      <c r="FX55" s="1"/>
      <c r="FY55" s="1"/>
      <c r="FZ55" s="1"/>
      <c r="GA55">
        <f t="shared" si="27"/>
        <v>528</v>
      </c>
      <c r="GB55">
        <f t="shared" si="28"/>
        <v>1.1000000000000001</v>
      </c>
      <c r="GC55" s="1"/>
      <c r="GD55" s="6" t="s">
        <v>86</v>
      </c>
      <c r="GE55" s="4" t="str">
        <f>+GA$3</f>
        <v>尿酸人数</v>
      </c>
      <c r="GF55" s="4" t="str">
        <f>+GB$3</f>
        <v>尿酸割合</v>
      </c>
      <c r="GG55" s="1" t="s">
        <v>76</v>
      </c>
      <c r="GH55" s="1"/>
      <c r="GI55" s="1"/>
      <c r="GJ55" s="6" t="s">
        <v>86</v>
      </c>
      <c r="GK55" s="1" t="str">
        <f t="shared" ref="GK55" si="1121">+GE55</f>
        <v>尿酸人数</v>
      </c>
      <c r="GL55" s="1" t="str">
        <f t="shared" ref="GL55" si="1122">+GF55</f>
        <v>尿酸割合</v>
      </c>
      <c r="GM55" s="1" t="s">
        <v>76</v>
      </c>
      <c r="GN55" s="1" t="s">
        <v>53</v>
      </c>
      <c r="GO55" s="1" t="s">
        <v>55</v>
      </c>
      <c r="GP55" s="1" t="s">
        <v>57</v>
      </c>
      <c r="GQ55" s="1" t="s">
        <v>52</v>
      </c>
      <c r="GR55" s="1"/>
      <c r="GS55" s="1"/>
      <c r="GT55" s="1"/>
      <c r="GU55" s="1"/>
      <c r="GV55">
        <f t="shared" si="31"/>
        <v>13997</v>
      </c>
      <c r="GW55">
        <f t="shared" si="32"/>
        <v>29.1</v>
      </c>
      <c r="GX55" s="1"/>
      <c r="GY55" s="6" t="s">
        <v>86</v>
      </c>
      <c r="GZ55" s="4" t="str">
        <f>+GV$3</f>
        <v>収縮期血圧人数</v>
      </c>
      <c r="HA55" s="4" t="str">
        <f>+GW$3</f>
        <v>収縮期血圧割合</v>
      </c>
      <c r="HB55" s="1" t="s">
        <v>76</v>
      </c>
      <c r="HC55" s="1"/>
      <c r="HD55" s="1"/>
      <c r="HE55" s="6" t="s">
        <v>86</v>
      </c>
      <c r="HF55" s="1" t="str">
        <f t="shared" ref="HF55" si="1123">+GZ55</f>
        <v>収縮期血圧人数</v>
      </c>
      <c r="HG55" s="1" t="str">
        <f t="shared" ref="HG55" si="1124">+HA55</f>
        <v>収縮期血圧割合</v>
      </c>
      <c r="HH55" s="1" t="s">
        <v>76</v>
      </c>
      <c r="HI55" s="1" t="s">
        <v>53</v>
      </c>
      <c r="HJ55" s="1" t="s">
        <v>55</v>
      </c>
      <c r="HK55" s="1" t="s">
        <v>57</v>
      </c>
      <c r="HL55" s="1" t="s">
        <v>52</v>
      </c>
      <c r="HM55" s="1"/>
      <c r="HN55" s="1"/>
      <c r="HO55" s="1"/>
      <c r="HP55" s="1"/>
      <c r="HQ55">
        <f t="shared" si="35"/>
        <v>8163</v>
      </c>
      <c r="HR55">
        <f t="shared" si="36"/>
        <v>17</v>
      </c>
      <c r="HS55" s="1"/>
      <c r="HT55" s="6" t="s">
        <v>86</v>
      </c>
      <c r="HU55" s="4" t="str">
        <f>+HQ$3</f>
        <v>拡張期血圧人数</v>
      </c>
      <c r="HV55" s="4" t="str">
        <f>+HR$3</f>
        <v>拡張期血圧割合</v>
      </c>
      <c r="HW55" s="1" t="s">
        <v>76</v>
      </c>
      <c r="HX55" s="1"/>
      <c r="HY55" s="1"/>
      <c r="HZ55" s="6" t="s">
        <v>86</v>
      </c>
      <c r="IA55" s="1" t="str">
        <f t="shared" ref="IA55" si="1125">+HU55</f>
        <v>拡張期血圧人数</v>
      </c>
      <c r="IB55" s="1" t="str">
        <f t="shared" ref="IB55" si="1126">+HV55</f>
        <v>拡張期血圧割合</v>
      </c>
      <c r="IC55" s="1" t="s">
        <v>76</v>
      </c>
      <c r="ID55" s="1" t="s">
        <v>53</v>
      </c>
      <c r="IE55" s="1" t="s">
        <v>55</v>
      </c>
      <c r="IF55" s="1" t="s">
        <v>57</v>
      </c>
      <c r="IG55" s="1" t="s">
        <v>52</v>
      </c>
      <c r="IH55" s="1"/>
      <c r="II55" s="1"/>
      <c r="IJ55" s="1"/>
      <c r="IK55" s="1"/>
      <c r="IL55">
        <f t="shared" si="39"/>
        <v>33188</v>
      </c>
      <c r="IM55">
        <f t="shared" si="40"/>
        <v>69</v>
      </c>
      <c r="IN55" s="1"/>
      <c r="IO55" s="6" t="s">
        <v>86</v>
      </c>
      <c r="IP55" s="4" t="str">
        <f>+IL$3</f>
        <v>ＬＤＬコレステロール人数</v>
      </c>
      <c r="IQ55" s="4" t="str">
        <f>+IM$3</f>
        <v>ＬＤＬコレステロール割合</v>
      </c>
      <c r="IR55" s="1" t="s">
        <v>76</v>
      </c>
      <c r="IS55" s="1"/>
      <c r="IT55" s="1"/>
      <c r="IU55" s="6" t="s">
        <v>86</v>
      </c>
      <c r="IV55" s="1" t="str">
        <f t="shared" ref="IV55" si="1127">+IP55</f>
        <v>ＬＤＬコレステロール人数</v>
      </c>
      <c r="IW55" s="1" t="str">
        <f t="shared" ref="IW55" si="1128">+IQ55</f>
        <v>ＬＤＬコレステロール割合</v>
      </c>
      <c r="IX55" s="1" t="s">
        <v>76</v>
      </c>
      <c r="IY55" s="1" t="s">
        <v>53</v>
      </c>
      <c r="IZ55" s="1" t="s">
        <v>55</v>
      </c>
      <c r="JA55" s="1" t="s">
        <v>57</v>
      </c>
      <c r="JB55" s="1" t="s">
        <v>52</v>
      </c>
      <c r="JC55" s="1"/>
      <c r="JD55" s="1"/>
      <c r="JE55" s="1"/>
      <c r="JF55" s="1"/>
      <c r="JG55">
        <f t="shared" si="43"/>
        <v>59</v>
      </c>
      <c r="JH55">
        <f t="shared" si="44"/>
        <v>0.2</v>
      </c>
      <c r="JI55" s="1"/>
      <c r="JJ55" s="6" t="s">
        <v>86</v>
      </c>
      <c r="JK55" s="4" t="str">
        <f>+JG$3</f>
        <v>クレアチニン人数</v>
      </c>
      <c r="JL55" s="4" t="str">
        <f>+JH$3</f>
        <v>クレアチニン割合</v>
      </c>
      <c r="JM55" s="1" t="s">
        <v>76</v>
      </c>
      <c r="JN55" s="1"/>
      <c r="JO55" s="1"/>
      <c r="JP55" s="6" t="s">
        <v>86</v>
      </c>
      <c r="JQ55" s="1" t="str">
        <f t="shared" ref="JQ55" si="1129">+JK55</f>
        <v>クレアチニン人数</v>
      </c>
      <c r="JR55" s="1" t="str">
        <f t="shared" ref="JR55" si="1130">+JL55</f>
        <v>クレアチニン割合</v>
      </c>
      <c r="JS55" s="1" t="s">
        <v>76</v>
      </c>
      <c r="JT55" s="1" t="s">
        <v>53</v>
      </c>
      <c r="JU55" s="1" t="s">
        <v>55</v>
      </c>
      <c r="JV55" s="1" t="s">
        <v>57</v>
      </c>
      <c r="JW55" s="1" t="s">
        <v>52</v>
      </c>
      <c r="JX55" s="1"/>
      <c r="JY55" s="1"/>
      <c r="JZ55" s="1"/>
      <c r="KA55" s="1"/>
      <c r="KB55">
        <f t="shared" si="47"/>
        <v>3707</v>
      </c>
      <c r="KC55">
        <f t="shared" si="48"/>
        <v>7.8000000000000007</v>
      </c>
      <c r="KD55" s="1"/>
      <c r="KE55" s="6" t="s">
        <v>86</v>
      </c>
      <c r="KF55" s="4" t="str">
        <f>+KB$3</f>
        <v>心電図人数</v>
      </c>
      <c r="KG55" s="4" t="str">
        <f>+KC$3</f>
        <v>心電図割合</v>
      </c>
      <c r="KH55" s="1" t="s">
        <v>76</v>
      </c>
      <c r="KI55" s="1"/>
      <c r="KJ55" s="1"/>
      <c r="KK55" s="6" t="s">
        <v>86</v>
      </c>
      <c r="KL55" s="1" t="str">
        <f t="shared" ref="KL55" si="1131">+KF55</f>
        <v>心電図人数</v>
      </c>
      <c r="KM55" s="1" t="str">
        <f t="shared" ref="KM55" si="1132">+KG55</f>
        <v>心電図割合</v>
      </c>
      <c r="KN55" s="1" t="s">
        <v>76</v>
      </c>
      <c r="KO55" s="1" t="s">
        <v>53</v>
      </c>
      <c r="KP55" s="1" t="s">
        <v>55</v>
      </c>
      <c r="KQ55" s="1" t="s">
        <v>57</v>
      </c>
      <c r="KR55" s="1" t="s">
        <v>52</v>
      </c>
      <c r="KS55" s="1"/>
      <c r="KT55" s="1"/>
      <c r="KU55" s="1"/>
      <c r="KV55" s="1"/>
      <c r="KW55">
        <f t="shared" si="51"/>
        <v>4776</v>
      </c>
      <c r="KX55">
        <f t="shared" si="52"/>
        <v>10</v>
      </c>
      <c r="KY55" s="1"/>
      <c r="KZ55" s="6" t="s">
        <v>86</v>
      </c>
      <c r="LA55" s="4" t="str">
        <f>+KW$3</f>
        <v>眼底検査人数</v>
      </c>
      <c r="LB55" s="4" t="str">
        <f>+KX$3</f>
        <v>眼底検査割合</v>
      </c>
      <c r="LC55" s="1" t="s">
        <v>76</v>
      </c>
      <c r="LD55" s="1"/>
      <c r="LE55" s="1"/>
      <c r="LF55" s="6" t="s">
        <v>86</v>
      </c>
      <c r="LG55" s="1" t="str">
        <f t="shared" ref="LG55" si="1133">+LA55</f>
        <v>眼底検査人数</v>
      </c>
      <c r="LH55" s="1" t="str">
        <f t="shared" ref="LH55" si="1134">+LB55</f>
        <v>眼底検査割合</v>
      </c>
      <c r="LI55" s="1" t="s">
        <v>76</v>
      </c>
      <c r="LJ55" s="1" t="s">
        <v>53</v>
      </c>
      <c r="LK55" s="1" t="s">
        <v>55</v>
      </c>
      <c r="LL55" s="1" t="s">
        <v>57</v>
      </c>
      <c r="LM55" s="1" t="s">
        <v>52</v>
      </c>
      <c r="LN55" s="1"/>
      <c r="LO55" s="1"/>
      <c r="LP55" s="1"/>
      <c r="LQ55" s="1"/>
    </row>
    <row r="56" spans="1:329" x14ac:dyDescent="0.15">
      <c r="A56" s="51" t="s">
        <v>39</v>
      </c>
      <c r="B56" s="51" t="s">
        <v>40</v>
      </c>
      <c r="C56" s="51">
        <v>57</v>
      </c>
      <c r="D56" s="51" t="s">
        <v>42</v>
      </c>
      <c r="E56" s="52">
        <v>46735</v>
      </c>
      <c r="F56" s="52">
        <v>8398</v>
      </c>
      <c r="G56" s="51">
        <v>18</v>
      </c>
      <c r="H56" s="52">
        <v>7030</v>
      </c>
      <c r="I56" s="51">
        <v>15.100000000000001</v>
      </c>
      <c r="J56" s="52">
        <v>8679</v>
      </c>
      <c r="K56" s="51">
        <v>18.600000000000001</v>
      </c>
      <c r="L56" s="52">
        <v>5166</v>
      </c>
      <c r="M56" s="51">
        <v>11.100000000000001</v>
      </c>
      <c r="N56" s="52">
        <v>767</v>
      </c>
      <c r="O56" s="51">
        <v>1.7000000000000002</v>
      </c>
      <c r="P56" s="52">
        <v>8145</v>
      </c>
      <c r="Q56" s="51">
        <v>17.5</v>
      </c>
      <c r="R56" s="52">
        <v>26821</v>
      </c>
      <c r="S56" s="51">
        <v>57.400000000000006</v>
      </c>
      <c r="T56" s="52">
        <v>724</v>
      </c>
      <c r="U56" s="51">
        <v>1.6</v>
      </c>
      <c r="V56" s="52">
        <v>19423</v>
      </c>
      <c r="W56" s="51">
        <v>41.6</v>
      </c>
      <c r="X56" s="52">
        <v>9368</v>
      </c>
      <c r="Y56" s="51">
        <v>20.100000000000001</v>
      </c>
      <c r="Z56" s="52">
        <v>29035</v>
      </c>
      <c r="AA56" s="51">
        <v>62.2</v>
      </c>
      <c r="AB56" s="52">
        <v>43</v>
      </c>
      <c r="AC56" s="51">
        <v>0.1</v>
      </c>
      <c r="AD56" s="52">
        <v>4528</v>
      </c>
      <c r="AE56" s="51">
        <v>9.7000000000000011</v>
      </c>
      <c r="AF56" s="52">
        <v>5590</v>
      </c>
      <c r="AG56" s="51">
        <v>12</v>
      </c>
      <c r="AI56" s="43"/>
      <c r="AJ56">
        <f t="shared" si="0"/>
        <v>8398</v>
      </c>
      <c r="AK56">
        <f t="shared" si="1"/>
        <v>18</v>
      </c>
      <c r="AL56" s="1" t="s">
        <v>79</v>
      </c>
      <c r="AM56" s="1">
        <f>+SUM($E39:$E43)</f>
        <v>123864</v>
      </c>
      <c r="AN56" s="1">
        <f>+SUM(AJ39:AJ43)</f>
        <v>21782</v>
      </c>
      <c r="AO56" s="1">
        <f t="shared" ref="AO56:AO65" si="1135">+AN56/AM56</f>
        <v>0.17585416262998127</v>
      </c>
      <c r="AP56" s="1">
        <f>+SQRT(AO56*(1-AO56)/AM56)</f>
        <v>1.0816974621535109E-3</v>
      </c>
      <c r="AQ56" s="1"/>
      <c r="AR56" s="1" t="s">
        <v>79</v>
      </c>
      <c r="AS56" s="1">
        <f>+SUM($E179:$E183)</f>
        <v>31</v>
      </c>
      <c r="AT56" s="1">
        <f>+SUM(AJ179:AJ183)</f>
        <v>6</v>
      </c>
      <c r="AU56" s="1">
        <f t="shared" ref="AU56:AU65" si="1136">+AT56/AS56</f>
        <v>0.19354838709677419</v>
      </c>
      <c r="AV56" s="1">
        <f>+SQRT(AU56*(1-AU56)/AS56)</f>
        <v>7.0958281461945133E-2</v>
      </c>
      <c r="AW56" s="1">
        <f t="shared" ref="AW56:AW62" si="1137">+AM56</f>
        <v>123864</v>
      </c>
      <c r="AX56" s="1">
        <f>+AW56*AU56</f>
        <v>23973.677419354837</v>
      </c>
      <c r="AY56" s="1">
        <f t="shared" ref="AY56:AY62" si="1138">+AV56*AV56*AW56*AW56</f>
        <v>77249624.866570428</v>
      </c>
      <c r="AZ56" s="1">
        <f>+AO56*AS56</f>
        <v>5.451479041529419</v>
      </c>
      <c r="BA56" s="1"/>
      <c r="BB56" s="1"/>
      <c r="BC56" s="1"/>
      <c r="BD56" s="1"/>
      <c r="BE56">
        <f t="shared" si="3"/>
        <v>7030</v>
      </c>
      <c r="BF56">
        <f t="shared" si="4"/>
        <v>15.100000000000001</v>
      </c>
      <c r="BG56" s="1" t="s">
        <v>79</v>
      </c>
      <c r="BH56" s="1">
        <f>+SUM($E39:$E43)</f>
        <v>123864</v>
      </c>
      <c r="BI56" s="1">
        <f>+SUM(BE39:BE43)</f>
        <v>13610</v>
      </c>
      <c r="BJ56" s="1">
        <f t="shared" ref="BJ56:BJ65" si="1139">+BI56/BH56</f>
        <v>0.10987857650326165</v>
      </c>
      <c r="BK56" s="1">
        <f>+SQRT(BJ56*(1-BJ56)/BH56)</f>
        <v>8.8860466467818313E-4</v>
      </c>
      <c r="BL56" s="1"/>
      <c r="BM56" s="1" t="s">
        <v>79</v>
      </c>
      <c r="BN56" s="1">
        <f>+SUM($E179:$E183)</f>
        <v>31</v>
      </c>
      <c r="BO56" s="1">
        <f>+SUM(BE179:BE183)</f>
        <v>6</v>
      </c>
      <c r="BP56" s="1">
        <f t="shared" ref="BP56:BP65" si="1140">+BO56/BN56</f>
        <v>0.19354838709677419</v>
      </c>
      <c r="BQ56" s="1">
        <f>+SQRT(BP56*(1-BP56)/BN56)</f>
        <v>7.0958281461945133E-2</v>
      </c>
      <c r="BR56" s="1">
        <f t="shared" ref="BR56:BR62" si="1141">+BH56</f>
        <v>123864</v>
      </c>
      <c r="BS56" s="1">
        <f>+BR56*BP56</f>
        <v>23973.677419354837</v>
      </c>
      <c r="BT56" s="1">
        <f t="shared" ref="BT56:BT62" si="1142">+BQ56*BQ56*BR56*BR56</f>
        <v>77249624.866570428</v>
      </c>
      <c r="BU56" s="1">
        <f>+BJ56*BN56</f>
        <v>3.406235871601111</v>
      </c>
      <c r="BV56" s="1"/>
      <c r="BW56" s="1"/>
      <c r="BX56" s="1"/>
      <c r="BY56" s="1"/>
      <c r="BZ56">
        <f t="shared" si="7"/>
        <v>8679</v>
      </c>
      <c r="CA56">
        <f t="shared" si="8"/>
        <v>18.600000000000001</v>
      </c>
      <c r="CB56" s="1" t="s">
        <v>79</v>
      </c>
      <c r="CC56" s="1">
        <f>+SUM($E39:$E43)</f>
        <v>123864</v>
      </c>
      <c r="CD56" s="1">
        <f>+SUM(BZ39:BZ43)</f>
        <v>10856</v>
      </c>
      <c r="CE56" s="1">
        <f t="shared" ref="CE56:CE65" si="1143">+CD56/CC56</f>
        <v>8.7644513337208546E-2</v>
      </c>
      <c r="CF56" s="1">
        <f>+SQRT(CE56*(1-CE56)/CC56)</f>
        <v>8.0347406072560942E-4</v>
      </c>
      <c r="CG56" s="1"/>
      <c r="CH56" s="1" t="s">
        <v>79</v>
      </c>
      <c r="CI56" s="1">
        <f>+SUM($E179:$E183)</f>
        <v>31</v>
      </c>
      <c r="CJ56" s="1">
        <f>+SUM(BZ179:BZ183)</f>
        <v>3</v>
      </c>
      <c r="CK56" s="1">
        <f t="shared" ref="CK56:CK65" si="1144">+CJ56/CI56</f>
        <v>9.6774193548387094E-2</v>
      </c>
      <c r="CL56" s="1">
        <f>+SQRT(CK56*(1-CK56)/CI56)</f>
        <v>5.3100315596974292E-2</v>
      </c>
      <c r="CM56" s="1">
        <f t="shared" ref="CM56:CM62" si="1145">+CC56</f>
        <v>123864</v>
      </c>
      <c r="CN56" s="1">
        <f>+CM56*CK56</f>
        <v>11986.838709677419</v>
      </c>
      <c r="CO56" s="1">
        <f t="shared" ref="CO56:CO62" si="1146">+CL56*CL56*CM56*CM56</f>
        <v>43259789.925279446</v>
      </c>
      <c r="CP56" s="1">
        <f>+CE56*CI56</f>
        <v>2.7169799134534651</v>
      </c>
      <c r="CQ56" s="1"/>
      <c r="CR56" s="1"/>
      <c r="CS56" s="1"/>
      <c r="CT56" s="1"/>
      <c r="CU56">
        <f t="shared" si="11"/>
        <v>5166</v>
      </c>
      <c r="CV56">
        <f t="shared" si="12"/>
        <v>11.100000000000001</v>
      </c>
      <c r="CW56" s="1" t="s">
        <v>79</v>
      </c>
      <c r="CX56" s="1">
        <f>+SUM($E39:$E43)</f>
        <v>123864</v>
      </c>
      <c r="CY56" s="1">
        <f>+SUM(CU39:CU43)</f>
        <v>6975</v>
      </c>
      <c r="CZ56" s="1">
        <f t="shared" ref="CZ56:CZ65" si="1147">+CY56/CX56</f>
        <v>5.6311761286572372E-2</v>
      </c>
      <c r="DA56" s="1">
        <f>+SQRT(CZ56*(1-CZ56)/CX56)</f>
        <v>6.5499996442402173E-4</v>
      </c>
      <c r="DB56" s="1"/>
      <c r="DC56" s="1" t="s">
        <v>79</v>
      </c>
      <c r="DD56" s="1">
        <f>+SUM($E179:$E183)</f>
        <v>31</v>
      </c>
      <c r="DE56" s="1">
        <f>+SUM(CU179:CU183)</f>
        <v>1</v>
      </c>
      <c r="DF56" s="1">
        <f t="shared" ref="DF56:DF65" si="1148">+DE56/DD56</f>
        <v>3.2258064516129031E-2</v>
      </c>
      <c r="DG56" s="1">
        <f>+SQRT(DF56*(1-DF56)/DD56)</f>
        <v>3.1733508183094498E-2</v>
      </c>
      <c r="DH56" s="1">
        <f t="shared" ref="DH56:DH62" si="1149">+CX56</f>
        <v>123864</v>
      </c>
      <c r="DI56" s="1">
        <f>+DH56*DF56</f>
        <v>3995.6129032258063</v>
      </c>
      <c r="DJ56" s="1">
        <f t="shared" ref="DJ56:DJ62" si="1150">+DG56*DG56*DH56*DH56</f>
        <v>15449924.973314088</v>
      </c>
      <c r="DK56" s="1">
        <f>+CZ56*DD56</f>
        <v>1.7456645998837435</v>
      </c>
      <c r="DL56" s="1"/>
      <c r="DM56" s="1"/>
      <c r="DN56" s="1"/>
      <c r="DO56" s="1"/>
      <c r="DP56">
        <f t="shared" si="15"/>
        <v>767</v>
      </c>
      <c r="DQ56">
        <f t="shared" si="16"/>
        <v>1.7000000000000002</v>
      </c>
      <c r="DR56" s="1" t="s">
        <v>79</v>
      </c>
      <c r="DS56" s="1">
        <f>+SUM($E39:$E43)</f>
        <v>123864</v>
      </c>
      <c r="DT56" s="1">
        <f>+SUM(DP39:DP43)</f>
        <v>2293</v>
      </c>
      <c r="DU56" s="1">
        <f t="shared" ref="DU56:DU65" si="1151">+DT56/DS56</f>
        <v>1.8512239230123361E-2</v>
      </c>
      <c r="DV56" s="1">
        <f>+SQRT(DU56*(1-DU56)/DS56)</f>
        <v>3.8300052627390768E-4</v>
      </c>
      <c r="DW56" s="1"/>
      <c r="DX56" s="1" t="s">
        <v>79</v>
      </c>
      <c r="DY56" s="1">
        <f>+SUM($E179:$E183)</f>
        <v>31</v>
      </c>
      <c r="DZ56" s="1">
        <f>+SUM(DP179:DP183)</f>
        <v>0</v>
      </c>
      <c r="EA56" s="1">
        <f t="shared" ref="EA56:EA65" si="1152">+DZ56/DY56</f>
        <v>0</v>
      </c>
      <c r="EB56" s="1">
        <f>+SQRT(EA56*(1-EA56)/DY56)</f>
        <v>0</v>
      </c>
      <c r="EC56" s="1">
        <f t="shared" ref="EC56:EC62" si="1153">+DS56</f>
        <v>123864</v>
      </c>
      <c r="ED56" s="1">
        <f>+EC56*EA56</f>
        <v>0</v>
      </c>
      <c r="EE56" s="1">
        <f t="shared" ref="EE56:EE62" si="1154">+EB56*EB56*EC56*EC56</f>
        <v>0</v>
      </c>
      <c r="EF56" s="1">
        <f>+DU56*DY56</f>
        <v>0.57387941613382421</v>
      </c>
      <c r="EG56" s="1"/>
      <c r="EH56" s="1"/>
      <c r="EI56" s="1"/>
      <c r="EJ56" s="1"/>
      <c r="EK56">
        <f t="shared" si="19"/>
        <v>8145</v>
      </c>
      <c r="EL56">
        <f t="shared" si="20"/>
        <v>17.5</v>
      </c>
      <c r="EM56" s="1" t="s">
        <v>79</v>
      </c>
      <c r="EN56" s="1">
        <f>+SUM($E39:$E43)</f>
        <v>123864</v>
      </c>
      <c r="EO56" s="1">
        <f>+SUM(EK39:EK43)</f>
        <v>6101</v>
      </c>
      <c r="EP56" s="1">
        <f t="shared" ref="EP56:EP65" si="1155">+EO56/EN56</f>
        <v>4.9255635212814057E-2</v>
      </c>
      <c r="EQ56" s="1">
        <f>+SQRT(EP56*(1-EP56)/EN56)</f>
        <v>6.1487564578543118E-4</v>
      </c>
      <c r="ER56" s="1"/>
      <c r="ES56" s="1" t="s">
        <v>79</v>
      </c>
      <c r="ET56" s="1">
        <f>+SUM($E179:$E183)</f>
        <v>31</v>
      </c>
      <c r="EU56" s="1">
        <f>+SUM(EK179:EK183)</f>
        <v>7</v>
      </c>
      <c r="EV56" s="1">
        <f t="shared" ref="EV56:EV65" si="1156">+EU56/ET56</f>
        <v>0.22580645161290322</v>
      </c>
      <c r="EW56" s="1">
        <f>+SQRT(EV56*(1-EV56)/ET56)</f>
        <v>7.5095186483532625E-2</v>
      </c>
      <c r="EX56" s="1">
        <f t="shared" ref="EX56:EX62" si="1157">+EN56</f>
        <v>123864</v>
      </c>
      <c r="EY56" s="1">
        <f>+EX56*EV56</f>
        <v>27969.290322580644</v>
      </c>
      <c r="EZ56" s="1">
        <f t="shared" ref="EZ56:EZ62" si="1158">+EW56*EW56*EX56*EX56</f>
        <v>86519579.850558862</v>
      </c>
      <c r="FA56" s="1">
        <f>+EP56*ET56</f>
        <v>1.5269246915972359</v>
      </c>
      <c r="FB56" s="1"/>
      <c r="FC56" s="1"/>
      <c r="FD56" s="1"/>
      <c r="FE56" s="1"/>
      <c r="FF56">
        <f t="shared" si="23"/>
        <v>26821</v>
      </c>
      <c r="FG56">
        <f t="shared" si="24"/>
        <v>57.400000000000006</v>
      </c>
      <c r="FH56" s="1" t="s">
        <v>79</v>
      </c>
      <c r="FI56" s="1">
        <f>+SUM($E39:$E43)</f>
        <v>123864</v>
      </c>
      <c r="FJ56" s="1">
        <f>+SUM(FF39:FF43)</f>
        <v>25206</v>
      </c>
      <c r="FK56" s="1">
        <f t="shared" ref="FK56:FK65" si="1159">+FJ56/FI56</f>
        <v>0.20349738422786282</v>
      </c>
      <c r="FL56" s="1">
        <f>+SQRT(FK56*(1-FK56)/FI56)</f>
        <v>1.14393268324274E-3</v>
      </c>
      <c r="FM56" s="1"/>
      <c r="FN56" s="1" t="s">
        <v>79</v>
      </c>
      <c r="FO56" s="1">
        <f>+SUM($E179:$E183)</f>
        <v>31</v>
      </c>
      <c r="FP56" s="1">
        <f>+SUM(FF179:FF183)</f>
        <v>5</v>
      </c>
      <c r="FQ56" s="1">
        <f t="shared" ref="FQ56:FQ65" si="1160">+FP56/FO56</f>
        <v>0.16129032258064516</v>
      </c>
      <c r="FR56" s="1">
        <f>+SQRT(FQ56*(1-FQ56)/FO56)</f>
        <v>6.605856502852811E-2</v>
      </c>
      <c r="FS56" s="1">
        <f t="shared" ref="FS56:FS62" si="1161">+FI56</f>
        <v>123864</v>
      </c>
      <c r="FT56" s="1">
        <f>+FS56*FQ56</f>
        <v>19978.06451612903</v>
      </c>
      <c r="FU56" s="1">
        <f t="shared" ref="FU56:FU62" si="1162">+FR56*FR56*FS56*FS56</f>
        <v>66949674.884361036</v>
      </c>
      <c r="FV56" s="1">
        <f>+FK56*FO56</f>
        <v>6.3084189110637476</v>
      </c>
      <c r="FW56" s="1"/>
      <c r="FX56" s="1"/>
      <c r="FY56" s="1"/>
      <c r="FZ56" s="1"/>
      <c r="GA56">
        <f t="shared" si="27"/>
        <v>724</v>
      </c>
      <c r="GB56">
        <f t="shared" si="28"/>
        <v>1.6</v>
      </c>
      <c r="GC56" s="1" t="s">
        <v>79</v>
      </c>
      <c r="GD56" s="1">
        <f>+SUM($E39:$E43)</f>
        <v>123864</v>
      </c>
      <c r="GE56" s="1">
        <f>+SUM(GA39:GA43)</f>
        <v>863</v>
      </c>
      <c r="GF56" s="1">
        <f t="shared" ref="GF56:GF65" si="1163">+GE56/GD56</f>
        <v>6.9673189950268033E-3</v>
      </c>
      <c r="GG56" s="1">
        <f>+SQRT(GF56*(1-GF56)/GD56)</f>
        <v>2.3634263207450884E-4</v>
      </c>
      <c r="GH56" s="1"/>
      <c r="GI56" s="1" t="s">
        <v>79</v>
      </c>
      <c r="GJ56" s="1">
        <f>+SUM($E179:$E183)</f>
        <v>31</v>
      </c>
      <c r="GK56" s="1">
        <f>+SUM(GA179:GA183)</f>
        <v>0</v>
      </c>
      <c r="GL56" s="1">
        <f t="shared" ref="GL56:GL65" si="1164">+GK56/GJ56</f>
        <v>0</v>
      </c>
      <c r="GM56" s="1">
        <f>+SQRT(GL56*(1-GL56)/GJ56)</f>
        <v>0</v>
      </c>
      <c r="GN56" s="1">
        <f t="shared" ref="GN56:GN62" si="1165">+GD56</f>
        <v>123864</v>
      </c>
      <c r="GO56" s="1">
        <f>+GN56*GL56</f>
        <v>0</v>
      </c>
      <c r="GP56" s="1">
        <f t="shared" ref="GP56:GP62" si="1166">+GM56*GM56*GN56*GN56</f>
        <v>0</v>
      </c>
      <c r="GQ56" s="1">
        <f>+GF56*GJ56</f>
        <v>0.21598688884583089</v>
      </c>
      <c r="GR56" s="1"/>
      <c r="GS56" s="1"/>
      <c r="GT56" s="1"/>
      <c r="GU56" s="1"/>
      <c r="GV56">
        <f t="shared" si="31"/>
        <v>19423</v>
      </c>
      <c r="GW56">
        <f t="shared" si="32"/>
        <v>41.6</v>
      </c>
      <c r="GX56" s="1" t="s">
        <v>79</v>
      </c>
      <c r="GY56" s="1">
        <f>+SUM($E39:$E43)</f>
        <v>123864</v>
      </c>
      <c r="GZ56" s="1">
        <f>+SUM(GV39:GV43)</f>
        <v>15067</v>
      </c>
      <c r="HA56" s="1">
        <f t="shared" ref="HA56:HA65" si="1167">+GZ56/GY56</f>
        <v>0.12164147774979009</v>
      </c>
      <c r="HB56" s="1">
        <f>+SQRT(HA56*(1-HA56)/GY56)</f>
        <v>9.2876149737868138E-4</v>
      </c>
      <c r="HC56" s="1"/>
      <c r="HD56" s="1" t="s">
        <v>79</v>
      </c>
      <c r="HE56" s="1">
        <f>+SUM($E179:$E183)</f>
        <v>31</v>
      </c>
      <c r="HF56" s="1">
        <f>+SUM(GV179:GV183)</f>
        <v>5</v>
      </c>
      <c r="HG56" s="1">
        <f t="shared" ref="HG56:HG65" si="1168">+HF56/HE56</f>
        <v>0.16129032258064516</v>
      </c>
      <c r="HH56" s="1">
        <f>+SQRT(HG56*(1-HG56)/HE56)</f>
        <v>6.605856502852811E-2</v>
      </c>
      <c r="HI56" s="1">
        <f t="shared" ref="HI56:HI62" si="1169">+GY56</f>
        <v>123864</v>
      </c>
      <c r="HJ56" s="1">
        <f>+HI56*HG56</f>
        <v>19978.06451612903</v>
      </c>
      <c r="HK56" s="1">
        <f t="shared" ref="HK56:HK62" si="1170">+HH56*HH56*HI56*HI56</f>
        <v>66949674.884361036</v>
      </c>
      <c r="HL56" s="1">
        <f>+HA56*HE56</f>
        <v>3.7708858102434926</v>
      </c>
      <c r="HM56" s="1"/>
      <c r="HN56" s="1"/>
      <c r="HO56" s="1"/>
      <c r="HP56" s="1"/>
      <c r="HQ56">
        <f t="shared" si="35"/>
        <v>9368</v>
      </c>
      <c r="HR56">
        <f t="shared" si="36"/>
        <v>20.100000000000001</v>
      </c>
      <c r="HS56" s="1" t="s">
        <v>79</v>
      </c>
      <c r="HT56" s="1">
        <f>+SUM($E39:$E43)</f>
        <v>123864</v>
      </c>
      <c r="HU56" s="1">
        <f>+SUM(HQ39:HQ43)</f>
        <v>9534</v>
      </c>
      <c r="HV56" s="1">
        <f t="shared" ref="HV56:HV65" si="1171">+HU56/HT56</f>
        <v>7.6971517147839563E-2</v>
      </c>
      <c r="HW56" s="1">
        <f>+SQRT(HV56*(1-HV56)/HT56)</f>
        <v>7.5735591977111867E-4</v>
      </c>
      <c r="HX56" s="1"/>
      <c r="HY56" s="1" t="s">
        <v>79</v>
      </c>
      <c r="HZ56" s="1">
        <f>+SUM($E179:$E183)</f>
        <v>31</v>
      </c>
      <c r="IA56" s="1">
        <f>+SUM(HQ179:HQ183)</f>
        <v>4</v>
      </c>
      <c r="IB56" s="1">
        <f t="shared" ref="IB56:IB65" si="1172">+IA56/HZ56</f>
        <v>0.12903225806451613</v>
      </c>
      <c r="IC56" s="1">
        <f>+SQRT(IB56*(1-IB56)/HZ56)</f>
        <v>6.0210098403702117E-2</v>
      </c>
      <c r="ID56" s="1">
        <f t="shared" ref="ID56:ID62" si="1173">+HT56</f>
        <v>123864</v>
      </c>
      <c r="IE56" s="1">
        <f>+ID56*IB56</f>
        <v>15982.451612903225</v>
      </c>
      <c r="IF56" s="1">
        <f t="shared" ref="IF56:IF62" si="1174">+IC56*IC56*ID56*ID56</f>
        <v>55619729.903930724</v>
      </c>
      <c r="IG56" s="1">
        <f>+HV56*HZ56</f>
        <v>2.3861170315830265</v>
      </c>
      <c r="IH56" s="1"/>
      <c r="II56" s="1"/>
      <c r="IJ56" s="1"/>
      <c r="IK56" s="1"/>
      <c r="IL56">
        <f t="shared" si="39"/>
        <v>29035</v>
      </c>
      <c r="IM56">
        <f t="shared" si="40"/>
        <v>62.2</v>
      </c>
      <c r="IN56" s="1" t="s">
        <v>79</v>
      </c>
      <c r="IO56" s="1">
        <f>+SUM($E39:$E43)</f>
        <v>123864</v>
      </c>
      <c r="IP56" s="1">
        <f>+SUM(IL39:IL43)</f>
        <v>43910</v>
      </c>
      <c r="IQ56" s="1">
        <f t="shared" ref="IQ56:IQ65" si="1175">+IP56/IO56</f>
        <v>0.3545017115546083</v>
      </c>
      <c r="IR56" s="1">
        <f>+SQRT(IQ56*(1-IQ56)/IO56)</f>
        <v>1.3592025019897788E-3</v>
      </c>
      <c r="IS56" s="1"/>
      <c r="IT56" s="1" t="s">
        <v>79</v>
      </c>
      <c r="IU56" s="1">
        <f>+SUM($E179:$E183)</f>
        <v>31</v>
      </c>
      <c r="IV56" s="1">
        <f>+SUM(IL179:IL183)</f>
        <v>9</v>
      </c>
      <c r="IW56" s="1">
        <f t="shared" ref="IW56:IW65" si="1176">+IV56/IU56</f>
        <v>0.29032258064516131</v>
      </c>
      <c r="IX56" s="1">
        <f>+SQRT(IW56*(1-IW56)/IU56)</f>
        <v>8.1524858629764385E-2</v>
      </c>
      <c r="IY56" s="1">
        <f t="shared" ref="IY56:IY62" si="1177">+IO56</f>
        <v>123864</v>
      </c>
      <c r="IZ56" s="1">
        <f>+IY56*IW56</f>
        <v>35960.516129032258</v>
      </c>
      <c r="JA56" s="1">
        <f t="shared" ref="JA56:JA62" si="1178">+IX56*IX56*IY56*IY56</f>
        <v>101969504.823873</v>
      </c>
      <c r="JB56" s="1">
        <f>+IQ56*IU56</f>
        <v>10.989553058192858</v>
      </c>
      <c r="JC56" s="1"/>
      <c r="JD56" s="1"/>
      <c r="JE56" s="1"/>
      <c r="JF56" s="1"/>
      <c r="JG56">
        <f t="shared" si="43"/>
        <v>43</v>
      </c>
      <c r="JH56">
        <f t="shared" si="44"/>
        <v>0.1</v>
      </c>
      <c r="JI56" s="1" t="s">
        <v>79</v>
      </c>
      <c r="JJ56" s="1">
        <f>+SUM($E39:$E43)</f>
        <v>123864</v>
      </c>
      <c r="JK56" s="1">
        <f>+SUM(JG39:JG43)</f>
        <v>62</v>
      </c>
      <c r="JL56" s="1">
        <f t="shared" ref="JL56:JL65" si="1179">+JK56/JJ56</f>
        <v>5.0054898921397665E-4</v>
      </c>
      <c r="JM56" s="1">
        <f>+SQRT(JL56*(1-JL56)/JJ56)</f>
        <v>6.355387331270982E-5</v>
      </c>
      <c r="JN56" s="1"/>
      <c r="JO56" s="1" t="s">
        <v>79</v>
      </c>
      <c r="JP56" s="1">
        <f>+SUM($E179:$E183)</f>
        <v>31</v>
      </c>
      <c r="JQ56" s="1">
        <f>+SUM(JG179:JG183)</f>
        <v>0</v>
      </c>
      <c r="JR56" s="1">
        <f t="shared" ref="JR56:JR65" si="1180">+JQ56/JP56</f>
        <v>0</v>
      </c>
      <c r="JS56" s="1">
        <f>+SQRT(JR56*(1-JR56)/JP56)</f>
        <v>0</v>
      </c>
      <c r="JT56" s="1">
        <f t="shared" ref="JT56:JT62" si="1181">+JJ56</f>
        <v>123864</v>
      </c>
      <c r="JU56" s="1">
        <f>+JT56*JR56</f>
        <v>0</v>
      </c>
      <c r="JV56" s="1">
        <f t="shared" ref="JV56:JV62" si="1182">+JS56*JS56*JT56*JT56</f>
        <v>0</v>
      </c>
      <c r="JW56" s="1">
        <f>+JL56*JP56</f>
        <v>1.5517018665633276E-2</v>
      </c>
      <c r="JX56" s="1"/>
      <c r="JY56" s="1"/>
      <c r="JZ56" s="1"/>
      <c r="KA56" s="1"/>
      <c r="KB56">
        <f t="shared" si="47"/>
        <v>4528</v>
      </c>
      <c r="KC56">
        <f t="shared" si="48"/>
        <v>9.7000000000000011</v>
      </c>
      <c r="KD56" s="1" t="s">
        <v>79</v>
      </c>
      <c r="KE56" s="1">
        <f>+SUM($E39:$E43)</f>
        <v>123864</v>
      </c>
      <c r="KF56" s="1">
        <f>+SUM(KB39:KB43)</f>
        <v>10485</v>
      </c>
      <c r="KG56" s="1">
        <f t="shared" ref="KG56:KG65" si="1183">+KF56/KE56</f>
        <v>8.464929277271846E-2</v>
      </c>
      <c r="KH56" s="1">
        <f>+SQRT(KG56*(1-KG56)/KE56)</f>
        <v>7.9092058212168524E-4</v>
      </c>
      <c r="KI56" s="1"/>
      <c r="KJ56" s="1" t="s">
        <v>79</v>
      </c>
      <c r="KK56" s="1">
        <f>+SUM($E179:$E183)</f>
        <v>31</v>
      </c>
      <c r="KL56" s="1">
        <f>+SUM(KB179:KB183)</f>
        <v>1</v>
      </c>
      <c r="KM56" s="1">
        <f t="shared" ref="KM56:KM65" si="1184">+KL56/KK56</f>
        <v>3.2258064516129031E-2</v>
      </c>
      <c r="KN56" s="1">
        <f>+SQRT(KM56*(1-KM56)/KK56)</f>
        <v>3.1733508183094498E-2</v>
      </c>
      <c r="KO56" s="1">
        <f t="shared" ref="KO56:KO62" si="1185">+KE56</f>
        <v>123864</v>
      </c>
      <c r="KP56" s="1">
        <f>+KO56*KM56</f>
        <v>3995.6129032258063</v>
      </c>
      <c r="KQ56" s="1">
        <f t="shared" ref="KQ56:KQ62" si="1186">+KN56*KN56*KO56*KO56</f>
        <v>15449924.973314088</v>
      </c>
      <c r="KR56" s="1">
        <f>+KG56*KK56</f>
        <v>2.6241280759542724</v>
      </c>
      <c r="KS56" s="1"/>
      <c r="KT56" s="1"/>
      <c r="KU56" s="1"/>
      <c r="KV56" s="1"/>
      <c r="KW56">
        <f t="shared" si="51"/>
        <v>5590</v>
      </c>
      <c r="KX56">
        <f t="shared" si="52"/>
        <v>12</v>
      </c>
      <c r="KY56" s="1" t="s">
        <v>79</v>
      </c>
      <c r="KZ56" s="1">
        <f>+SUM($E39:$E43)</f>
        <v>123864</v>
      </c>
      <c r="LA56" s="1">
        <f>+SUM(KW39:KW43)</f>
        <v>14363</v>
      </c>
      <c r="LB56" s="1">
        <f t="shared" ref="LB56:LB65" si="1187">+LA56/KZ56</f>
        <v>0.11595782471097332</v>
      </c>
      <c r="LC56" s="1">
        <f>+SQRT(LB56*(1-LB56)/KZ56)</f>
        <v>9.0973304810519477E-4</v>
      </c>
      <c r="LD56" s="1"/>
      <c r="LE56" s="1" t="s">
        <v>79</v>
      </c>
      <c r="LF56" s="1">
        <f>+SUM($E179:$E183)</f>
        <v>31</v>
      </c>
      <c r="LG56" s="1">
        <f>+SUM(KW179:KW183)</f>
        <v>0</v>
      </c>
      <c r="LH56" s="1">
        <f t="shared" ref="LH56:LH65" si="1188">+LG56/LF56</f>
        <v>0</v>
      </c>
      <c r="LI56" s="1">
        <f>+SQRT(LH56*(1-LH56)/LF56)</f>
        <v>0</v>
      </c>
      <c r="LJ56" s="1">
        <f t="shared" ref="LJ56:LJ62" si="1189">+KZ56</f>
        <v>123864</v>
      </c>
      <c r="LK56" s="1">
        <f>+LJ56*LH56</f>
        <v>0</v>
      </c>
      <c r="LL56" s="1">
        <f t="shared" ref="LL56:LL62" si="1190">+LI56*LI56*LJ56*LJ56</f>
        <v>0</v>
      </c>
      <c r="LM56" s="1">
        <f>+LB56*LF56</f>
        <v>3.5946925660401732</v>
      </c>
      <c r="LN56" s="1"/>
      <c r="LO56" s="1"/>
      <c r="LP56" s="1"/>
      <c r="LQ56" s="1"/>
    </row>
    <row r="57" spans="1:329" x14ac:dyDescent="0.15">
      <c r="A57" s="51" t="s">
        <v>39</v>
      </c>
      <c r="B57" s="51" t="s">
        <v>40</v>
      </c>
      <c r="C57" s="51">
        <v>58</v>
      </c>
      <c r="D57" s="51" t="s">
        <v>42</v>
      </c>
      <c r="E57" s="52">
        <v>57136</v>
      </c>
      <c r="F57" s="52">
        <v>14098</v>
      </c>
      <c r="G57" s="51">
        <v>24.700000000000003</v>
      </c>
      <c r="H57" s="52">
        <v>11082</v>
      </c>
      <c r="I57" s="51">
        <v>19.400000000000002</v>
      </c>
      <c r="J57" s="52">
        <v>8390</v>
      </c>
      <c r="K57" s="51">
        <v>14.700000000000001</v>
      </c>
      <c r="L57" s="52">
        <v>5441</v>
      </c>
      <c r="M57" s="51">
        <v>9.6000000000000014</v>
      </c>
      <c r="N57" s="52">
        <v>986</v>
      </c>
      <c r="O57" s="51">
        <v>1.8</v>
      </c>
      <c r="P57" s="52">
        <v>8871</v>
      </c>
      <c r="Q57" s="51">
        <v>15.600000000000001</v>
      </c>
      <c r="R57" s="52">
        <v>28318</v>
      </c>
      <c r="S57" s="51">
        <v>49.6</v>
      </c>
      <c r="T57" s="52">
        <v>706</v>
      </c>
      <c r="U57" s="51">
        <v>1.3</v>
      </c>
      <c r="V57" s="52">
        <v>17551</v>
      </c>
      <c r="W57" s="51">
        <v>30.8</v>
      </c>
      <c r="X57" s="52">
        <v>11265</v>
      </c>
      <c r="Y57" s="51">
        <v>19.8</v>
      </c>
      <c r="Z57" s="52">
        <v>41327</v>
      </c>
      <c r="AA57" s="51">
        <v>72.400000000000006</v>
      </c>
      <c r="AB57" s="52">
        <v>64</v>
      </c>
      <c r="AC57" s="51">
        <v>0.2</v>
      </c>
      <c r="AD57" s="52">
        <v>5746</v>
      </c>
      <c r="AE57" s="51">
        <v>10.100000000000001</v>
      </c>
      <c r="AF57" s="52">
        <v>6307</v>
      </c>
      <c r="AG57" s="51">
        <v>11.100000000000001</v>
      </c>
      <c r="AI57" s="43"/>
      <c r="AJ57">
        <f t="shared" si="0"/>
        <v>14098</v>
      </c>
      <c r="AK57">
        <f t="shared" si="1"/>
        <v>24.700000000000003</v>
      </c>
      <c r="AL57" s="1" t="s">
        <v>80</v>
      </c>
      <c r="AM57" s="1">
        <f>+SUM($E44:$E48)</f>
        <v>116025</v>
      </c>
      <c r="AN57" s="1">
        <f>+SUM(AJ44:AJ48)</f>
        <v>23954</v>
      </c>
      <c r="AO57" s="1">
        <f t="shared" si="1135"/>
        <v>0.2064555052790347</v>
      </c>
      <c r="AP57" s="1">
        <f t="shared" ref="AP57:AP65" si="1191">+SQRT(AO57*(1-AO57)/AM57)</f>
        <v>1.1882917639450088E-3</v>
      </c>
      <c r="AQ57" s="1"/>
      <c r="AR57" s="1" t="s">
        <v>80</v>
      </c>
      <c r="AS57" s="1">
        <f>+SUM($E184:$E188)</f>
        <v>41</v>
      </c>
      <c r="AT57" s="1">
        <f>+SUM(AJ184:AJ188)</f>
        <v>5</v>
      </c>
      <c r="AU57" s="1">
        <f t="shared" si="1136"/>
        <v>0.12195121951219512</v>
      </c>
      <c r="AV57" s="1">
        <f t="shared" ref="AV57:AV65" si="1192">+SQRT(AU57*(1-AU57)/AS57)</f>
        <v>5.1104655788017921E-2</v>
      </c>
      <c r="AW57" s="1">
        <f t="shared" si="1137"/>
        <v>116025</v>
      </c>
      <c r="AX57" s="1">
        <f t="shared" ref="AX57:AX62" si="1193">+AW57*AU57</f>
        <v>14149.390243902439</v>
      </c>
      <c r="AY57" s="1">
        <f t="shared" si="1138"/>
        <v>35157994.116452172</v>
      </c>
      <c r="AZ57" s="1">
        <f t="shared" ref="AZ57:AZ62" si="1194">+AO57*AS57</f>
        <v>8.4646757164404232</v>
      </c>
      <c r="BA57" s="1"/>
      <c r="BB57" s="1"/>
      <c r="BC57" s="1"/>
      <c r="BD57" s="1"/>
      <c r="BE57">
        <f t="shared" si="3"/>
        <v>11082</v>
      </c>
      <c r="BF57">
        <f t="shared" si="4"/>
        <v>19.400000000000002</v>
      </c>
      <c r="BG57" s="1" t="s">
        <v>80</v>
      </c>
      <c r="BH57" s="1">
        <f>+SUM($E44:$E48)</f>
        <v>116025</v>
      </c>
      <c r="BI57" s="1">
        <f>+SUM(BE44:BE48)</f>
        <v>14525</v>
      </c>
      <c r="BJ57" s="1">
        <f t="shared" si="1139"/>
        <v>0.12518853695324283</v>
      </c>
      <c r="BK57" s="1">
        <f t="shared" ref="BK57:BK65" si="1195">+SQRT(BJ57*(1-BJ57)/BH57)</f>
        <v>9.7154680078362745E-4</v>
      </c>
      <c r="BL57" s="1"/>
      <c r="BM57" s="1" t="s">
        <v>80</v>
      </c>
      <c r="BN57" s="1">
        <f>+SUM($E184:$E188)</f>
        <v>41</v>
      </c>
      <c r="BO57" s="1">
        <f>+SUM(BE184:BE188)</f>
        <v>6</v>
      </c>
      <c r="BP57" s="1">
        <f t="shared" si="1140"/>
        <v>0.14634146341463414</v>
      </c>
      <c r="BQ57" s="1">
        <f t="shared" ref="BQ57:BQ65" si="1196">+SQRT(BP57*(1-BP57)/BN57)</f>
        <v>5.5199337107255421E-2</v>
      </c>
      <c r="BR57" s="1">
        <f t="shared" si="1141"/>
        <v>116025</v>
      </c>
      <c r="BS57" s="1">
        <f t="shared" ref="BS57:BS62" si="1197">+BR57*BP57</f>
        <v>16979.268292682926</v>
      </c>
      <c r="BT57" s="1">
        <f t="shared" si="1142"/>
        <v>41017659.802527532</v>
      </c>
      <c r="BU57" s="1">
        <f t="shared" ref="BU57:BU62" si="1198">+BJ57*BN57</f>
        <v>5.1327300150829558</v>
      </c>
      <c r="BV57" s="1"/>
      <c r="BW57" s="1"/>
      <c r="BX57" s="1"/>
      <c r="BY57" s="1"/>
      <c r="BZ57">
        <f t="shared" si="7"/>
        <v>8390</v>
      </c>
      <c r="CA57">
        <f t="shared" si="8"/>
        <v>14.700000000000001</v>
      </c>
      <c r="CB57" s="1" t="s">
        <v>80</v>
      </c>
      <c r="CC57" s="1">
        <f>+SUM($E44:$E48)</f>
        <v>116025</v>
      </c>
      <c r="CD57" s="1">
        <f>+SUM(BZ44:BZ48)</f>
        <v>12713</v>
      </c>
      <c r="CE57" s="1">
        <f t="shared" si="1143"/>
        <v>0.10957121310062487</v>
      </c>
      <c r="CF57" s="1">
        <f t="shared" ref="CF57:CF65" si="1199">+SQRT(CE57*(1-CE57)/CC57)</f>
        <v>9.1700571517622936E-4</v>
      </c>
      <c r="CG57" s="1"/>
      <c r="CH57" s="1" t="s">
        <v>80</v>
      </c>
      <c r="CI57" s="1">
        <f>+SUM($E184:$E188)</f>
        <v>41</v>
      </c>
      <c r="CJ57" s="1">
        <f>+SUM(BZ184:BZ188)</f>
        <v>3</v>
      </c>
      <c r="CK57" s="1">
        <f t="shared" si="1144"/>
        <v>7.3170731707317069E-2</v>
      </c>
      <c r="CL57" s="1">
        <f t="shared" ref="CL57:CL65" si="1200">+SQRT(CK57*(1-CK57)/CI57)</f>
        <v>4.0670231136554935E-2</v>
      </c>
      <c r="CM57" s="1">
        <f t="shared" si="1145"/>
        <v>116025</v>
      </c>
      <c r="CN57" s="1">
        <f t="shared" ref="CN57:CN62" si="1201">+CM57*CK57</f>
        <v>8489.6341463414628</v>
      </c>
      <c r="CO57" s="1">
        <f t="shared" si="1146"/>
        <v>22266729.607086375</v>
      </c>
      <c r="CP57" s="1">
        <f t="shared" ref="CP57:CP62" si="1202">+CE57*CI57</f>
        <v>4.49241973712562</v>
      </c>
      <c r="CQ57" s="1"/>
      <c r="CR57" s="1"/>
      <c r="CS57" s="1"/>
      <c r="CT57" s="1"/>
      <c r="CU57">
        <f t="shared" si="11"/>
        <v>5441</v>
      </c>
      <c r="CV57">
        <f t="shared" si="12"/>
        <v>9.6000000000000014</v>
      </c>
      <c r="CW57" s="1" t="s">
        <v>80</v>
      </c>
      <c r="CX57" s="1">
        <f>+SUM($E44:$E48)</f>
        <v>116025</v>
      </c>
      <c r="CY57" s="1">
        <f>+SUM(CU44:CU48)</f>
        <v>8490</v>
      </c>
      <c r="CZ57" s="1">
        <f t="shared" si="1147"/>
        <v>7.3173884938590825E-2</v>
      </c>
      <c r="DA57" s="1">
        <f t="shared" ref="DA57:DA65" si="1203">+SQRT(CZ57*(1-CZ57)/CX57)</f>
        <v>7.6454208960621752E-4</v>
      </c>
      <c r="DB57" s="1"/>
      <c r="DC57" s="1" t="s">
        <v>80</v>
      </c>
      <c r="DD57" s="1">
        <f>+SUM($E184:$E188)</f>
        <v>41</v>
      </c>
      <c r="DE57" s="1">
        <f>+SUM(CU184:CU188)</f>
        <v>0</v>
      </c>
      <c r="DF57" s="1">
        <f t="shared" si="1148"/>
        <v>0</v>
      </c>
      <c r="DG57" s="1">
        <f t="shared" ref="DG57:DG65" si="1204">+SQRT(DF57*(1-DF57)/DD57)</f>
        <v>0</v>
      </c>
      <c r="DH57" s="1">
        <f t="shared" si="1149"/>
        <v>116025</v>
      </c>
      <c r="DI57" s="1">
        <f t="shared" ref="DI57:DI62" si="1205">+DH57*DF57</f>
        <v>0</v>
      </c>
      <c r="DJ57" s="1">
        <f t="shared" si="1150"/>
        <v>0</v>
      </c>
      <c r="DK57" s="1">
        <f t="shared" ref="DK57:DK62" si="1206">+CZ57*DD57</f>
        <v>3.0001292824822237</v>
      </c>
      <c r="DL57" s="1"/>
      <c r="DM57" s="1"/>
      <c r="DN57" s="1"/>
      <c r="DO57" s="1"/>
      <c r="DP57">
        <f t="shared" si="15"/>
        <v>986</v>
      </c>
      <c r="DQ57">
        <f t="shared" si="16"/>
        <v>1.8</v>
      </c>
      <c r="DR57" s="1" t="s">
        <v>80</v>
      </c>
      <c r="DS57" s="1">
        <f>+SUM($E44:$E48)</f>
        <v>116025</v>
      </c>
      <c r="DT57" s="1">
        <f>+SUM(DP44:DP48)</f>
        <v>1909</v>
      </c>
      <c r="DU57" s="1">
        <f t="shared" si="1151"/>
        <v>1.645335057099763E-2</v>
      </c>
      <c r="DV57" s="1">
        <f t="shared" ref="DV57:DV65" si="1207">+SQRT(DU57*(1-DU57)/DS57)</f>
        <v>3.734641068938107E-4</v>
      </c>
      <c r="DW57" s="1"/>
      <c r="DX57" s="1" t="s">
        <v>80</v>
      </c>
      <c r="DY57" s="1">
        <f>+SUM($E184:$E188)</f>
        <v>41</v>
      </c>
      <c r="DZ57" s="1">
        <f>+SUM(DP184:DP188)</f>
        <v>1</v>
      </c>
      <c r="EA57" s="1">
        <f t="shared" si="1152"/>
        <v>2.4390243902439025E-2</v>
      </c>
      <c r="EB57" s="1">
        <f t="shared" ref="EB57:EB65" si="1208">+SQRT(EA57*(1-EA57)/DY57)</f>
        <v>2.4090965771941211E-2</v>
      </c>
      <c r="EC57" s="1">
        <f t="shared" si="1153"/>
        <v>116025</v>
      </c>
      <c r="ED57" s="1">
        <f t="shared" ref="ED57:ED62" si="1209">+EC57*EA57</f>
        <v>2829.8780487804879</v>
      </c>
      <c r="EE57" s="1">
        <f t="shared" si="1154"/>
        <v>7812887.5814338168</v>
      </c>
      <c r="EF57" s="1">
        <f t="shared" ref="EF57:EF62" si="1210">+DU57*DY57</f>
        <v>0.6745873734109028</v>
      </c>
      <c r="EG57" s="1"/>
      <c r="EH57" s="1"/>
      <c r="EI57" s="1"/>
      <c r="EJ57" s="1"/>
      <c r="EK57">
        <f t="shared" si="19"/>
        <v>8871</v>
      </c>
      <c r="EL57">
        <f t="shared" si="20"/>
        <v>15.600000000000001</v>
      </c>
      <c r="EM57" s="1" t="s">
        <v>80</v>
      </c>
      <c r="EN57" s="1">
        <f>+SUM($E44:$E48)</f>
        <v>116025</v>
      </c>
      <c r="EO57" s="1">
        <f>+SUM(EK44:EK48)</f>
        <v>9675</v>
      </c>
      <c r="EP57" s="1">
        <f t="shared" si="1155"/>
        <v>8.3387201034259853E-2</v>
      </c>
      <c r="EQ57" s="1">
        <f t="shared" ref="EQ57:EQ65" si="1211">+SQRT(EP57*(1-EP57)/EN57)</f>
        <v>8.1164640302397201E-4</v>
      </c>
      <c r="ER57" s="1"/>
      <c r="ES57" s="1" t="s">
        <v>80</v>
      </c>
      <c r="ET57" s="1">
        <f>+SUM($E184:$E188)</f>
        <v>41</v>
      </c>
      <c r="EU57" s="1">
        <f>+SUM(EK184:EK188)</f>
        <v>6</v>
      </c>
      <c r="EV57" s="1">
        <f t="shared" si="1156"/>
        <v>0.14634146341463414</v>
      </c>
      <c r="EW57" s="1">
        <f t="shared" ref="EW57:EW65" si="1212">+SQRT(EV57*(1-EV57)/ET57)</f>
        <v>5.5199337107255421E-2</v>
      </c>
      <c r="EX57" s="1">
        <f t="shared" si="1157"/>
        <v>116025</v>
      </c>
      <c r="EY57" s="1">
        <f t="shared" ref="EY57:EY62" si="1213">+EX57*EV57</f>
        <v>16979.268292682926</v>
      </c>
      <c r="EZ57" s="1">
        <f t="shared" si="1158"/>
        <v>41017659.802527532</v>
      </c>
      <c r="FA57" s="1">
        <f t="shared" ref="FA57:FA62" si="1214">+EP57*ET57</f>
        <v>3.418875242404654</v>
      </c>
      <c r="FB57" s="1"/>
      <c r="FC57" s="1"/>
      <c r="FD57" s="1"/>
      <c r="FE57" s="1"/>
      <c r="FF57">
        <f t="shared" si="23"/>
        <v>28318</v>
      </c>
      <c r="FG57">
        <f t="shared" si="24"/>
        <v>49.6</v>
      </c>
      <c r="FH57" s="1" t="s">
        <v>80</v>
      </c>
      <c r="FI57" s="1">
        <f>+SUM($E44:$E48)</f>
        <v>116025</v>
      </c>
      <c r="FJ57" s="1">
        <f>+SUM(FF44:FF48)</f>
        <v>31741</v>
      </c>
      <c r="FK57" s="1">
        <f t="shared" si="1159"/>
        <v>0.27357035121741002</v>
      </c>
      <c r="FL57" s="1">
        <f t="shared" ref="FL57:FL65" si="1215">+SQRT(FK57*(1-FK57)/FI57)</f>
        <v>1.3087464182426744E-3</v>
      </c>
      <c r="FM57" s="1"/>
      <c r="FN57" s="1" t="s">
        <v>80</v>
      </c>
      <c r="FO57" s="1">
        <f>+SUM($E184:$E188)</f>
        <v>41</v>
      </c>
      <c r="FP57" s="1">
        <f>+SUM(FF184:FF188)</f>
        <v>12</v>
      </c>
      <c r="FQ57" s="1">
        <f t="shared" si="1160"/>
        <v>0.29268292682926828</v>
      </c>
      <c r="FR57" s="1">
        <f t="shared" ref="FR57:FR65" si="1216">+SQRT(FQ57*(1-FQ57)/FO57)</f>
        <v>7.1058140257651933E-2</v>
      </c>
      <c r="FS57" s="1">
        <f t="shared" si="1161"/>
        <v>116025</v>
      </c>
      <c r="FT57" s="1">
        <f t="shared" ref="FT57:FT62" si="1217">+FS57*FQ57</f>
        <v>33958.536585365851</v>
      </c>
      <c r="FU57" s="1">
        <f t="shared" si="1162"/>
        <v>67972121.958474204</v>
      </c>
      <c r="FV57" s="1">
        <f t="shared" ref="FV57:FV62" si="1218">+FK57*FO57</f>
        <v>11.21638439991381</v>
      </c>
      <c r="FW57" s="1"/>
      <c r="FX57" s="1"/>
      <c r="FY57" s="1"/>
      <c r="FZ57" s="1"/>
      <c r="GA57">
        <f t="shared" si="27"/>
        <v>706</v>
      </c>
      <c r="GB57">
        <f t="shared" si="28"/>
        <v>1.3</v>
      </c>
      <c r="GC57" s="1" t="s">
        <v>80</v>
      </c>
      <c r="GD57" s="1">
        <f>+SUM($E44:$E48)</f>
        <v>116025</v>
      </c>
      <c r="GE57" s="1">
        <f>+SUM(GA44:GA48)</f>
        <v>919</v>
      </c>
      <c r="GF57" s="1">
        <f t="shared" si="1163"/>
        <v>7.9207067442361567E-3</v>
      </c>
      <c r="GG57" s="1">
        <f t="shared" ref="GG57:GG65" si="1219">+SQRT(GF57*(1-GF57)/GD57)</f>
        <v>2.6024318842289969E-4</v>
      </c>
      <c r="GH57" s="1"/>
      <c r="GI57" s="1" t="s">
        <v>80</v>
      </c>
      <c r="GJ57" s="1">
        <f>+SUM($E184:$E188)</f>
        <v>41</v>
      </c>
      <c r="GK57" s="1">
        <f>+SUM(GA184:GA188)</f>
        <v>0</v>
      </c>
      <c r="GL57" s="1">
        <f t="shared" si="1164"/>
        <v>0</v>
      </c>
      <c r="GM57" s="1">
        <f t="shared" ref="GM57:GM65" si="1220">+SQRT(GL57*(1-GL57)/GJ57)</f>
        <v>0</v>
      </c>
      <c r="GN57" s="1">
        <f t="shared" si="1165"/>
        <v>116025</v>
      </c>
      <c r="GO57" s="1">
        <f t="shared" ref="GO57:GO62" si="1221">+GN57*GL57</f>
        <v>0</v>
      </c>
      <c r="GP57" s="1">
        <f t="shared" si="1166"/>
        <v>0</v>
      </c>
      <c r="GQ57" s="1">
        <f t="shared" ref="GQ57:GQ62" si="1222">+GF57*GJ57</f>
        <v>0.3247489765136824</v>
      </c>
      <c r="GR57" s="1"/>
      <c r="GS57" s="1"/>
      <c r="GT57" s="1"/>
      <c r="GU57" s="1"/>
      <c r="GV57">
        <f t="shared" si="31"/>
        <v>17551</v>
      </c>
      <c r="GW57">
        <f t="shared" si="32"/>
        <v>30.8</v>
      </c>
      <c r="GX57" s="1" t="s">
        <v>80</v>
      </c>
      <c r="GY57" s="1">
        <f>+SUM($E44:$E48)</f>
        <v>116025</v>
      </c>
      <c r="GZ57" s="1">
        <f>+SUM(GV44:GV48)</f>
        <v>21188</v>
      </c>
      <c r="HA57" s="1">
        <f t="shared" si="1167"/>
        <v>0.18261581555699202</v>
      </c>
      <c r="HB57" s="1">
        <f t="shared" ref="HB57:HB65" si="1223">+SQRT(HA57*(1-HA57)/GY57)</f>
        <v>1.1342440773209708E-3</v>
      </c>
      <c r="HC57" s="1"/>
      <c r="HD57" s="1" t="s">
        <v>80</v>
      </c>
      <c r="HE57" s="1">
        <f>+SUM($E184:$E188)</f>
        <v>41</v>
      </c>
      <c r="HF57" s="1">
        <f>+SUM(GV184:GV188)</f>
        <v>6</v>
      </c>
      <c r="HG57" s="1">
        <f t="shared" si="1168"/>
        <v>0.14634146341463414</v>
      </c>
      <c r="HH57" s="1">
        <f t="shared" ref="HH57:HH65" si="1224">+SQRT(HG57*(1-HG57)/HE57)</f>
        <v>5.5199337107255421E-2</v>
      </c>
      <c r="HI57" s="1">
        <f t="shared" si="1169"/>
        <v>116025</v>
      </c>
      <c r="HJ57" s="1">
        <f t="shared" ref="HJ57:HJ62" si="1225">+HI57*HG57</f>
        <v>16979.268292682926</v>
      </c>
      <c r="HK57" s="1">
        <f t="shared" si="1170"/>
        <v>41017659.802527532</v>
      </c>
      <c r="HL57" s="1">
        <f t="shared" ref="HL57:HL62" si="1226">+HA57*HE57</f>
        <v>7.4872484378366728</v>
      </c>
      <c r="HM57" s="1"/>
      <c r="HN57" s="1"/>
      <c r="HO57" s="1"/>
      <c r="HP57" s="1"/>
      <c r="HQ57">
        <f t="shared" si="35"/>
        <v>11265</v>
      </c>
      <c r="HR57">
        <f t="shared" si="36"/>
        <v>19.8</v>
      </c>
      <c r="HS57" s="1" t="s">
        <v>80</v>
      </c>
      <c r="HT57" s="1">
        <f>+SUM($E44:$E48)</f>
        <v>116025</v>
      </c>
      <c r="HU57" s="1">
        <f>+SUM(HQ44:HQ48)</f>
        <v>12289</v>
      </c>
      <c r="HV57" s="1">
        <f t="shared" si="1171"/>
        <v>0.10591682826976945</v>
      </c>
      <c r="HW57" s="1">
        <f t="shared" ref="HW57:HW65" si="1227">+SQRT(HV57*(1-HV57)/HT57)</f>
        <v>9.0343238687099186E-4</v>
      </c>
      <c r="HX57" s="1"/>
      <c r="HY57" s="1" t="s">
        <v>80</v>
      </c>
      <c r="HZ57" s="1">
        <f>+SUM($E184:$E188)</f>
        <v>41</v>
      </c>
      <c r="IA57" s="1">
        <f>+SUM(HQ184:HQ188)</f>
        <v>5</v>
      </c>
      <c r="IB57" s="1">
        <f t="shared" si="1172"/>
        <v>0.12195121951219512</v>
      </c>
      <c r="IC57" s="1">
        <f t="shared" ref="IC57:IC65" si="1228">+SQRT(IB57*(1-IB57)/HZ57)</f>
        <v>5.1104655788017921E-2</v>
      </c>
      <c r="ID57" s="1">
        <f t="shared" si="1173"/>
        <v>116025</v>
      </c>
      <c r="IE57" s="1">
        <f t="shared" ref="IE57:IE62" si="1229">+ID57*IB57</f>
        <v>14149.390243902439</v>
      </c>
      <c r="IF57" s="1">
        <f t="shared" si="1174"/>
        <v>35157994.116452172</v>
      </c>
      <c r="IG57" s="1">
        <f t="shared" ref="IG57:IG62" si="1230">+HV57*HZ57</f>
        <v>4.3425899590605477</v>
      </c>
      <c r="IH57" s="1"/>
      <c r="II57" s="1"/>
      <c r="IJ57" s="1"/>
      <c r="IK57" s="1"/>
      <c r="IL57">
        <f t="shared" si="39"/>
        <v>41327</v>
      </c>
      <c r="IM57">
        <f t="shared" si="40"/>
        <v>72.400000000000006</v>
      </c>
      <c r="IN57" s="1" t="s">
        <v>80</v>
      </c>
      <c r="IO57" s="1">
        <f>+SUM($E44:$E48)</f>
        <v>116025</v>
      </c>
      <c r="IP57" s="1">
        <f>+SUM(IL44:IL48)</f>
        <v>54267</v>
      </c>
      <c r="IQ57" s="1">
        <f t="shared" si="1175"/>
        <v>0.46771816418875245</v>
      </c>
      <c r="IR57" s="1">
        <f t="shared" ref="IR57:IR65" si="1231">+SQRT(IQ57*(1-IQ57)/IO57)</f>
        <v>1.464829753322832E-3</v>
      </c>
      <c r="IS57" s="1"/>
      <c r="IT57" s="1" t="s">
        <v>80</v>
      </c>
      <c r="IU57" s="1">
        <f>+SUM($E184:$E188)</f>
        <v>41</v>
      </c>
      <c r="IV57" s="1">
        <f>+SUM(IL184:IL188)</f>
        <v>16</v>
      </c>
      <c r="IW57" s="1">
        <f t="shared" si="1176"/>
        <v>0.3902439024390244</v>
      </c>
      <c r="IX57" s="1">
        <f t="shared" ref="IX57:IX65" si="1232">+SQRT(IW57*(1-IW57)/IU57)</f>
        <v>7.6182322872490771E-2</v>
      </c>
      <c r="IY57" s="1">
        <f t="shared" si="1177"/>
        <v>116025</v>
      </c>
      <c r="IZ57" s="1">
        <f t="shared" ref="IZ57:IZ62" si="1233">+IY57*IW57</f>
        <v>45278.048780487807</v>
      </c>
      <c r="JA57" s="1">
        <f t="shared" si="1178"/>
        <v>78128875.814338163</v>
      </c>
      <c r="JB57" s="1">
        <f t="shared" ref="JB57:JB62" si="1234">+IQ57*IU57</f>
        <v>19.176444731738851</v>
      </c>
      <c r="JC57" s="1"/>
      <c r="JD57" s="1"/>
      <c r="JE57" s="1"/>
      <c r="JF57" s="1"/>
      <c r="JG57">
        <f t="shared" si="43"/>
        <v>64</v>
      </c>
      <c r="JH57">
        <f t="shared" si="44"/>
        <v>0.2</v>
      </c>
      <c r="JI57" s="1" t="s">
        <v>80</v>
      </c>
      <c r="JJ57" s="1">
        <f>+SUM($E44:$E48)</f>
        <v>116025</v>
      </c>
      <c r="JK57" s="1">
        <f>+SUM(JG44:JG48)</f>
        <v>79</v>
      </c>
      <c r="JL57" s="1">
        <f t="shared" si="1179"/>
        <v>6.8088773971126915E-4</v>
      </c>
      <c r="JM57" s="1">
        <f t="shared" ref="JM57:JM65" si="1235">+SQRT(JL57*(1-JL57)/JJ57)</f>
        <v>7.6579771348905985E-5</v>
      </c>
      <c r="JN57" s="1"/>
      <c r="JO57" s="1" t="s">
        <v>80</v>
      </c>
      <c r="JP57" s="1">
        <f>+SUM($E184:$E188)</f>
        <v>41</v>
      </c>
      <c r="JQ57" s="1">
        <f>+SUM(JG184:JG188)</f>
        <v>0</v>
      </c>
      <c r="JR57" s="1">
        <f t="shared" si="1180"/>
        <v>0</v>
      </c>
      <c r="JS57" s="1">
        <f t="shared" ref="JS57:JS65" si="1236">+SQRT(JR57*(1-JR57)/JP57)</f>
        <v>0</v>
      </c>
      <c r="JT57" s="1">
        <f t="shared" si="1181"/>
        <v>116025</v>
      </c>
      <c r="JU57" s="1">
        <f t="shared" ref="JU57:JU62" si="1237">+JT57*JR57</f>
        <v>0</v>
      </c>
      <c r="JV57" s="1">
        <f t="shared" si="1182"/>
        <v>0</v>
      </c>
      <c r="JW57" s="1">
        <f t="shared" ref="JW57:JW62" si="1238">+JL57*JP57</f>
        <v>2.7916397328162035E-2</v>
      </c>
      <c r="JX57" s="1"/>
      <c r="JY57" s="1"/>
      <c r="JZ57" s="1"/>
      <c r="KA57" s="1"/>
      <c r="KB57">
        <f t="shared" si="47"/>
        <v>5746</v>
      </c>
      <c r="KC57">
        <f t="shared" si="48"/>
        <v>10.100000000000001</v>
      </c>
      <c r="KD57" s="1" t="s">
        <v>80</v>
      </c>
      <c r="KE57" s="1">
        <f>+SUM($E44:$E48)</f>
        <v>116025</v>
      </c>
      <c r="KF57" s="1">
        <f>+SUM(KB44:KB48)</f>
        <v>10143</v>
      </c>
      <c r="KG57" s="1">
        <f t="shared" si="1183"/>
        <v>8.7420814479638009E-2</v>
      </c>
      <c r="KH57" s="1">
        <f t="shared" ref="KH57:KH65" si="1239">+SQRT(KG57*(1-KG57)/KE57)</f>
        <v>8.2921455230761196E-4</v>
      </c>
      <c r="KI57" s="1"/>
      <c r="KJ57" s="1" t="s">
        <v>80</v>
      </c>
      <c r="KK57" s="1">
        <f>+SUM($E184:$E188)</f>
        <v>41</v>
      </c>
      <c r="KL57" s="1">
        <f>+SUM(KB184:KB188)</f>
        <v>0</v>
      </c>
      <c r="KM57" s="1">
        <f t="shared" si="1184"/>
        <v>0</v>
      </c>
      <c r="KN57" s="1">
        <f t="shared" ref="KN57:KN65" si="1240">+SQRT(KM57*(1-KM57)/KK57)</f>
        <v>0</v>
      </c>
      <c r="KO57" s="1">
        <f t="shared" si="1185"/>
        <v>116025</v>
      </c>
      <c r="KP57" s="1">
        <f t="shared" ref="KP57:KP62" si="1241">+KO57*KM57</f>
        <v>0</v>
      </c>
      <c r="KQ57" s="1">
        <f t="shared" si="1186"/>
        <v>0</v>
      </c>
      <c r="KR57" s="1">
        <f t="shared" ref="KR57:KR62" si="1242">+KG57*KK57</f>
        <v>3.5842533936651586</v>
      </c>
      <c r="KS57" s="1"/>
      <c r="KT57" s="1"/>
      <c r="KU57" s="1"/>
      <c r="KV57" s="1"/>
      <c r="KW57">
        <f t="shared" si="51"/>
        <v>6307</v>
      </c>
      <c r="KX57">
        <f t="shared" si="52"/>
        <v>11.100000000000001</v>
      </c>
      <c r="KY57" s="1" t="s">
        <v>80</v>
      </c>
      <c r="KZ57" s="1">
        <f>+SUM($E44:$E48)</f>
        <v>116025</v>
      </c>
      <c r="LA57" s="1">
        <f>+SUM(KW44:KW48)</f>
        <v>15015</v>
      </c>
      <c r="LB57" s="1">
        <f t="shared" si="1187"/>
        <v>0.12941176470588237</v>
      </c>
      <c r="LC57" s="1">
        <f t="shared" ref="LC57:LC65" si="1243">+SQRT(LB57*(1-LB57)/KZ57)</f>
        <v>9.8541118663043794E-4</v>
      </c>
      <c r="LD57" s="1"/>
      <c r="LE57" s="1" t="s">
        <v>80</v>
      </c>
      <c r="LF57" s="1">
        <f>+SUM($E184:$E188)</f>
        <v>41</v>
      </c>
      <c r="LG57" s="1">
        <f>+SUM(KW184:KW188)</f>
        <v>0</v>
      </c>
      <c r="LH57" s="1">
        <f t="shared" si="1188"/>
        <v>0</v>
      </c>
      <c r="LI57" s="1">
        <f t="shared" ref="LI57:LI65" si="1244">+SQRT(LH57*(1-LH57)/LF57)</f>
        <v>0</v>
      </c>
      <c r="LJ57" s="1">
        <f t="shared" si="1189"/>
        <v>116025</v>
      </c>
      <c r="LK57" s="1">
        <f t="shared" ref="LK57:LK62" si="1245">+LJ57*LH57</f>
        <v>0</v>
      </c>
      <c r="LL57" s="1">
        <f t="shared" si="1190"/>
        <v>0</v>
      </c>
      <c r="LM57" s="1">
        <f t="shared" ref="LM57:LM62" si="1246">+LB57*LF57</f>
        <v>5.3058823529411772</v>
      </c>
      <c r="LN57" s="1"/>
      <c r="LO57" s="1"/>
      <c r="LP57" s="1"/>
      <c r="LQ57" s="1"/>
    </row>
    <row r="58" spans="1:329" x14ac:dyDescent="0.15">
      <c r="A58" s="51" t="s">
        <v>39</v>
      </c>
      <c r="B58" s="51" t="s">
        <v>40</v>
      </c>
      <c r="C58" s="51">
        <v>59</v>
      </c>
      <c r="D58" s="51" t="s">
        <v>42</v>
      </c>
      <c r="E58" s="52">
        <v>61406</v>
      </c>
      <c r="F58" s="52">
        <v>12027</v>
      </c>
      <c r="G58" s="51">
        <v>19.600000000000001</v>
      </c>
      <c r="H58" s="52">
        <v>13292</v>
      </c>
      <c r="I58" s="51">
        <v>21.700000000000003</v>
      </c>
      <c r="J58" s="52">
        <v>12947</v>
      </c>
      <c r="K58" s="51">
        <v>21.1</v>
      </c>
      <c r="L58" s="52">
        <v>7075</v>
      </c>
      <c r="M58" s="51">
        <v>11.600000000000001</v>
      </c>
      <c r="N58" s="52">
        <v>1246</v>
      </c>
      <c r="O58" s="51">
        <v>2.1</v>
      </c>
      <c r="P58" s="52">
        <v>8678</v>
      </c>
      <c r="Q58" s="51">
        <v>14.200000000000001</v>
      </c>
      <c r="R58" s="52">
        <v>42387</v>
      </c>
      <c r="S58" s="51">
        <v>69.100000000000009</v>
      </c>
      <c r="T58" s="52">
        <v>818</v>
      </c>
      <c r="U58" s="51">
        <v>1.4000000000000001</v>
      </c>
      <c r="V58" s="52">
        <v>22977</v>
      </c>
      <c r="W58" s="51">
        <v>37.5</v>
      </c>
      <c r="X58" s="52">
        <v>12463</v>
      </c>
      <c r="Y58" s="51">
        <v>20.3</v>
      </c>
      <c r="Z58" s="52">
        <v>37098</v>
      </c>
      <c r="AA58" s="51">
        <v>60.5</v>
      </c>
      <c r="AB58" s="52">
        <v>81</v>
      </c>
      <c r="AC58" s="51">
        <v>0.2</v>
      </c>
      <c r="AD58" s="52">
        <v>6902</v>
      </c>
      <c r="AE58" s="51">
        <v>11.3</v>
      </c>
      <c r="AF58" s="52">
        <v>8097</v>
      </c>
      <c r="AG58" s="51">
        <v>13.200000000000001</v>
      </c>
      <c r="AI58" s="43"/>
      <c r="AJ58">
        <f t="shared" si="0"/>
        <v>12027</v>
      </c>
      <c r="AK58">
        <f t="shared" si="1"/>
        <v>19.600000000000001</v>
      </c>
      <c r="AL58" s="1" t="s">
        <v>81</v>
      </c>
      <c r="AM58" s="1">
        <f>+SUM($E49:$E53)</f>
        <v>150961</v>
      </c>
      <c r="AN58" s="1">
        <f>+SUM(AJ49:AJ53)</f>
        <v>28220</v>
      </c>
      <c r="AO58" s="1">
        <f t="shared" si="1135"/>
        <v>0.18693569862414797</v>
      </c>
      <c r="AP58" s="1">
        <f t="shared" si="1191"/>
        <v>1.0034048301648616E-3</v>
      </c>
      <c r="AQ58" s="1"/>
      <c r="AR58" s="1" t="s">
        <v>81</v>
      </c>
      <c r="AS58" s="1">
        <f>+SUM($E189:$E193)</f>
        <v>53</v>
      </c>
      <c r="AT58" s="1">
        <f>+SUM(AJ189:AJ193)</f>
        <v>7</v>
      </c>
      <c r="AU58" s="1">
        <f t="shared" si="1136"/>
        <v>0.13207547169811321</v>
      </c>
      <c r="AV58" s="1">
        <f t="shared" si="1192"/>
        <v>4.6506550862122742E-2</v>
      </c>
      <c r="AW58" s="1">
        <f t="shared" si="1137"/>
        <v>150961</v>
      </c>
      <c r="AX58" s="1">
        <f t="shared" si="1193"/>
        <v>19938.245283018867</v>
      </c>
      <c r="AY58" s="1">
        <f t="shared" si="1138"/>
        <v>49289883.418943152</v>
      </c>
      <c r="AZ58" s="1">
        <f t="shared" si="1194"/>
        <v>9.9075920270798417</v>
      </c>
      <c r="BA58" s="1"/>
      <c r="BB58" s="1"/>
      <c r="BC58" s="1"/>
      <c r="BD58" s="1"/>
      <c r="BE58">
        <f t="shared" si="3"/>
        <v>13292</v>
      </c>
      <c r="BF58">
        <f t="shared" si="4"/>
        <v>21.700000000000003</v>
      </c>
      <c r="BG58" s="1" t="s">
        <v>81</v>
      </c>
      <c r="BH58" s="1">
        <f>+SUM($E49:$E53)</f>
        <v>150961</v>
      </c>
      <c r="BI58" s="1">
        <f>+SUM(BE49:BE53)</f>
        <v>21113</v>
      </c>
      <c r="BJ58" s="1">
        <f t="shared" si="1139"/>
        <v>0.13985731414073835</v>
      </c>
      <c r="BK58" s="1">
        <f t="shared" si="1195"/>
        <v>8.9267929172278304E-4</v>
      </c>
      <c r="BL58" s="1"/>
      <c r="BM58" s="1" t="s">
        <v>81</v>
      </c>
      <c r="BN58" s="1">
        <f>+SUM($E189:$E193)</f>
        <v>53</v>
      </c>
      <c r="BO58" s="1">
        <f>+SUM(BE189:BE193)</f>
        <v>4</v>
      </c>
      <c r="BP58" s="1">
        <f t="shared" si="1140"/>
        <v>7.5471698113207544E-2</v>
      </c>
      <c r="BQ58" s="1">
        <f t="shared" si="1196"/>
        <v>3.6283922552483888E-2</v>
      </c>
      <c r="BR58" s="1">
        <f t="shared" si="1141"/>
        <v>150961</v>
      </c>
      <c r="BS58" s="1">
        <f t="shared" si="1197"/>
        <v>11393.283018867924</v>
      </c>
      <c r="BT58" s="1">
        <f t="shared" si="1142"/>
        <v>30002537.73326974</v>
      </c>
      <c r="BU58" s="1">
        <f t="shared" si="1198"/>
        <v>7.4124376494591324</v>
      </c>
      <c r="BV58" s="1"/>
      <c r="BW58" s="1"/>
      <c r="BX58" s="1"/>
      <c r="BY58" s="1"/>
      <c r="BZ58">
        <f t="shared" si="7"/>
        <v>12947</v>
      </c>
      <c r="CA58">
        <f t="shared" si="8"/>
        <v>21.1</v>
      </c>
      <c r="CB58" s="1" t="s">
        <v>81</v>
      </c>
      <c r="CC58" s="1">
        <f>+SUM($E49:$E53)</f>
        <v>150961</v>
      </c>
      <c r="CD58" s="1">
        <f>+SUM(BZ49:BZ53)</f>
        <v>21634</v>
      </c>
      <c r="CE58" s="1">
        <f t="shared" si="1143"/>
        <v>0.14330853664191415</v>
      </c>
      <c r="CF58" s="1">
        <f t="shared" si="1199"/>
        <v>9.0181170586177363E-4</v>
      </c>
      <c r="CG58" s="1"/>
      <c r="CH58" s="1" t="s">
        <v>81</v>
      </c>
      <c r="CI58" s="1">
        <f>+SUM($E189:$E193)</f>
        <v>53</v>
      </c>
      <c r="CJ58" s="1">
        <f>+SUM(BZ189:BZ193)</f>
        <v>7</v>
      </c>
      <c r="CK58" s="1">
        <f t="shared" si="1144"/>
        <v>0.13207547169811321</v>
      </c>
      <c r="CL58" s="1">
        <f t="shared" si="1200"/>
        <v>4.6506550862122742E-2</v>
      </c>
      <c r="CM58" s="1">
        <f t="shared" si="1145"/>
        <v>150961</v>
      </c>
      <c r="CN58" s="1">
        <f t="shared" si="1201"/>
        <v>19938.245283018867</v>
      </c>
      <c r="CO58" s="1">
        <f t="shared" si="1146"/>
        <v>49289883.418943152</v>
      </c>
      <c r="CP58" s="1">
        <f t="shared" si="1202"/>
        <v>7.5953524420214498</v>
      </c>
      <c r="CQ58" s="1"/>
      <c r="CR58" s="1"/>
      <c r="CS58" s="1"/>
      <c r="CT58" s="1"/>
      <c r="CU58">
        <f t="shared" si="11"/>
        <v>7075</v>
      </c>
      <c r="CV58">
        <f t="shared" si="12"/>
        <v>11.600000000000001</v>
      </c>
      <c r="CW58" s="1" t="s">
        <v>81</v>
      </c>
      <c r="CX58" s="1">
        <f>+SUM($E49:$E53)</f>
        <v>150961</v>
      </c>
      <c r="CY58" s="1">
        <f>+SUM(CU49:CU53)</f>
        <v>15435</v>
      </c>
      <c r="CZ58" s="1">
        <f t="shared" si="1147"/>
        <v>0.10224495068262664</v>
      </c>
      <c r="DA58" s="1">
        <f t="shared" si="1203"/>
        <v>7.7977172095117567E-4</v>
      </c>
      <c r="DB58" s="1"/>
      <c r="DC58" s="1" t="s">
        <v>81</v>
      </c>
      <c r="DD58" s="1">
        <f>+SUM($E189:$E193)</f>
        <v>53</v>
      </c>
      <c r="DE58" s="1">
        <f>+SUM(CU189:CU193)</f>
        <v>3</v>
      </c>
      <c r="DF58" s="1">
        <f t="shared" si="1148"/>
        <v>5.6603773584905662E-2</v>
      </c>
      <c r="DG58" s="1">
        <f t="shared" si="1204"/>
        <v>3.1741820042945901E-2</v>
      </c>
      <c r="DH58" s="1">
        <f t="shared" si="1149"/>
        <v>150961</v>
      </c>
      <c r="DI58" s="1">
        <f t="shared" si="1205"/>
        <v>8544.9622641509432</v>
      </c>
      <c r="DJ58" s="1">
        <f t="shared" si="1150"/>
        <v>22961125.816277869</v>
      </c>
      <c r="DK58" s="1">
        <f t="shared" si="1206"/>
        <v>5.4189823861792119</v>
      </c>
      <c r="DL58" s="1"/>
      <c r="DM58" s="1"/>
      <c r="DN58" s="1"/>
      <c r="DO58" s="1"/>
      <c r="DP58">
        <f t="shared" si="15"/>
        <v>1246</v>
      </c>
      <c r="DQ58">
        <f t="shared" si="16"/>
        <v>2.1</v>
      </c>
      <c r="DR58" s="1" t="s">
        <v>81</v>
      </c>
      <c r="DS58" s="1">
        <f>+SUM($E49:$E53)</f>
        <v>150961</v>
      </c>
      <c r="DT58" s="1">
        <f>+SUM(DP49:DP53)</f>
        <v>2387</v>
      </c>
      <c r="DU58" s="1">
        <f t="shared" si="1151"/>
        <v>1.5812030921893733E-2</v>
      </c>
      <c r="DV58" s="1">
        <f t="shared" si="1207"/>
        <v>3.210705495458052E-4</v>
      </c>
      <c r="DW58" s="1"/>
      <c r="DX58" s="1" t="s">
        <v>81</v>
      </c>
      <c r="DY58" s="1">
        <f>+SUM($E189:$E193)</f>
        <v>53</v>
      </c>
      <c r="DZ58" s="1">
        <f>+SUM(DP189:DP193)</f>
        <v>0</v>
      </c>
      <c r="EA58" s="1">
        <f t="shared" si="1152"/>
        <v>0</v>
      </c>
      <c r="EB58" s="1">
        <f t="shared" si="1208"/>
        <v>0</v>
      </c>
      <c r="EC58" s="1">
        <f t="shared" si="1153"/>
        <v>150961</v>
      </c>
      <c r="ED58" s="1">
        <f t="shared" si="1209"/>
        <v>0</v>
      </c>
      <c r="EE58" s="1">
        <f t="shared" si="1154"/>
        <v>0</v>
      </c>
      <c r="EF58" s="1">
        <f t="shared" si="1210"/>
        <v>0.83803763886036786</v>
      </c>
      <c r="EG58" s="1"/>
      <c r="EH58" s="1"/>
      <c r="EI58" s="1"/>
      <c r="EJ58" s="1"/>
      <c r="EK58">
        <f t="shared" si="19"/>
        <v>8678</v>
      </c>
      <c r="EL58">
        <f t="shared" si="20"/>
        <v>14.200000000000001</v>
      </c>
      <c r="EM58" s="1" t="s">
        <v>81</v>
      </c>
      <c r="EN58" s="1">
        <f>+SUM($E49:$E53)</f>
        <v>150961</v>
      </c>
      <c r="EO58" s="1">
        <f>+SUM(EK49:EK53)</f>
        <v>14196</v>
      </c>
      <c r="EP58" s="1">
        <f t="shared" si="1155"/>
        <v>9.4037532872728716E-2</v>
      </c>
      <c r="EQ58" s="1">
        <f t="shared" si="1211"/>
        <v>7.5123071137925344E-4</v>
      </c>
      <c r="ER58" s="1"/>
      <c r="ES58" s="1" t="s">
        <v>81</v>
      </c>
      <c r="ET58" s="1">
        <f>+SUM($E189:$E193)</f>
        <v>53</v>
      </c>
      <c r="EU58" s="1">
        <f>+SUM(EK189:EK193)</f>
        <v>9</v>
      </c>
      <c r="EV58" s="1">
        <f t="shared" si="1156"/>
        <v>0.16981132075471697</v>
      </c>
      <c r="EW58" s="1">
        <f t="shared" si="1212"/>
        <v>5.1574353012387192E-2</v>
      </c>
      <c r="EX58" s="1">
        <f t="shared" si="1157"/>
        <v>150961</v>
      </c>
      <c r="EY58" s="1">
        <f t="shared" si="1213"/>
        <v>25634.886792452828</v>
      </c>
      <c r="EZ58" s="1">
        <f t="shared" si="1158"/>
        <v>60617372.154973552</v>
      </c>
      <c r="FA58" s="1">
        <f t="shared" si="1214"/>
        <v>4.9839892422546219</v>
      </c>
      <c r="FB58" s="1"/>
      <c r="FC58" s="1"/>
      <c r="FD58" s="1"/>
      <c r="FE58" s="1"/>
      <c r="FF58">
        <f t="shared" si="23"/>
        <v>42387</v>
      </c>
      <c r="FG58">
        <f t="shared" si="24"/>
        <v>69.100000000000009</v>
      </c>
      <c r="FH58" s="1" t="s">
        <v>81</v>
      </c>
      <c r="FI58" s="1">
        <f>+SUM($E49:$E53)</f>
        <v>150961</v>
      </c>
      <c r="FJ58" s="1">
        <f>+SUM(FF49:FF53)</f>
        <v>60111</v>
      </c>
      <c r="FK58" s="1">
        <f t="shared" si="1159"/>
        <v>0.39818893621531387</v>
      </c>
      <c r="FL58" s="1">
        <f t="shared" si="1215"/>
        <v>1.2599180453657893E-3</v>
      </c>
      <c r="FM58" s="1"/>
      <c r="FN58" s="1" t="s">
        <v>81</v>
      </c>
      <c r="FO58" s="1">
        <f>+SUM($E189:$E193)</f>
        <v>53</v>
      </c>
      <c r="FP58" s="1">
        <f>+SUM(FF189:FF193)</f>
        <v>14</v>
      </c>
      <c r="FQ58" s="1">
        <f t="shared" si="1160"/>
        <v>0.26415094339622641</v>
      </c>
      <c r="FR58" s="1">
        <f t="shared" si="1216"/>
        <v>6.0559532926576426E-2</v>
      </c>
      <c r="FS58" s="1">
        <f t="shared" si="1161"/>
        <v>150961</v>
      </c>
      <c r="FT58" s="1">
        <f t="shared" si="1217"/>
        <v>39876.490566037734</v>
      </c>
      <c r="FU58" s="1">
        <f t="shared" si="1162"/>
        <v>83578497.971251428</v>
      </c>
      <c r="FV58" s="1">
        <f t="shared" si="1218"/>
        <v>21.104013619411635</v>
      </c>
      <c r="FW58" s="1"/>
      <c r="FX58" s="1"/>
      <c r="FY58" s="1"/>
      <c r="FZ58" s="1"/>
      <c r="GA58">
        <f t="shared" si="27"/>
        <v>818</v>
      </c>
      <c r="GB58">
        <f t="shared" si="28"/>
        <v>1.4000000000000001</v>
      </c>
      <c r="GC58" s="1" t="s">
        <v>81</v>
      </c>
      <c r="GD58" s="1">
        <f>+SUM($E49:$E53)</f>
        <v>150961</v>
      </c>
      <c r="GE58" s="1">
        <f>+SUM(GA49:GA53)</f>
        <v>1828</v>
      </c>
      <c r="GF58" s="1">
        <f t="shared" si="1163"/>
        <v>1.2109087777637932E-2</v>
      </c>
      <c r="GG58" s="1">
        <f t="shared" si="1219"/>
        <v>2.8149962900279521E-4</v>
      </c>
      <c r="GH58" s="1"/>
      <c r="GI58" s="1" t="s">
        <v>81</v>
      </c>
      <c r="GJ58" s="1">
        <f>+SUM($E189:$E193)</f>
        <v>53</v>
      </c>
      <c r="GK58" s="1">
        <f>+SUM(GA189:GA193)</f>
        <v>0</v>
      </c>
      <c r="GL58" s="1">
        <f t="shared" si="1164"/>
        <v>0</v>
      </c>
      <c r="GM58" s="1">
        <f t="shared" si="1220"/>
        <v>0</v>
      </c>
      <c r="GN58" s="1">
        <f t="shared" si="1165"/>
        <v>150961</v>
      </c>
      <c r="GO58" s="1">
        <f t="shared" si="1221"/>
        <v>0</v>
      </c>
      <c r="GP58" s="1">
        <f t="shared" si="1166"/>
        <v>0</v>
      </c>
      <c r="GQ58" s="1">
        <f t="shared" si="1222"/>
        <v>0.64178165221481043</v>
      </c>
      <c r="GR58" s="1"/>
      <c r="GS58" s="1"/>
      <c r="GT58" s="1"/>
      <c r="GU58" s="1"/>
      <c r="GV58">
        <f t="shared" si="31"/>
        <v>22977</v>
      </c>
      <c r="GW58">
        <f t="shared" si="32"/>
        <v>37.5</v>
      </c>
      <c r="GX58" s="1" t="s">
        <v>81</v>
      </c>
      <c r="GY58" s="1">
        <f>+SUM($E49:$E53)</f>
        <v>150961</v>
      </c>
      <c r="GZ58" s="1">
        <f>+SUM(GV49:GV53)</f>
        <v>41720</v>
      </c>
      <c r="HA58" s="1">
        <f t="shared" si="1167"/>
        <v>0.276362769192043</v>
      </c>
      <c r="HB58" s="1">
        <f t="shared" si="1223"/>
        <v>1.1509801594780265E-3</v>
      </c>
      <c r="HC58" s="1"/>
      <c r="HD58" s="1" t="s">
        <v>81</v>
      </c>
      <c r="HE58" s="1">
        <f>+SUM($E189:$E193)</f>
        <v>53</v>
      </c>
      <c r="HF58" s="1">
        <f>+SUM(GV189:GV193)</f>
        <v>14</v>
      </c>
      <c r="HG58" s="1">
        <f t="shared" si="1168"/>
        <v>0.26415094339622641</v>
      </c>
      <c r="HH58" s="1">
        <f t="shared" si="1224"/>
        <v>6.0559532926576426E-2</v>
      </c>
      <c r="HI58" s="1">
        <f t="shared" si="1169"/>
        <v>150961</v>
      </c>
      <c r="HJ58" s="1">
        <f t="shared" si="1225"/>
        <v>39876.490566037734</v>
      </c>
      <c r="HK58" s="1">
        <f t="shared" si="1170"/>
        <v>83578497.971251428</v>
      </c>
      <c r="HL58" s="1">
        <f t="shared" si="1226"/>
        <v>14.64722676717828</v>
      </c>
      <c r="HM58" s="1"/>
      <c r="HN58" s="1"/>
      <c r="HO58" s="1"/>
      <c r="HP58" s="1"/>
      <c r="HQ58">
        <f t="shared" si="35"/>
        <v>12463</v>
      </c>
      <c r="HR58">
        <f t="shared" si="36"/>
        <v>20.3</v>
      </c>
      <c r="HS58" s="1" t="s">
        <v>81</v>
      </c>
      <c r="HT58" s="1">
        <f>+SUM($E49:$E53)</f>
        <v>150961</v>
      </c>
      <c r="HU58" s="1">
        <f>+SUM(HQ49:HQ53)</f>
        <v>24471</v>
      </c>
      <c r="HV58" s="1">
        <f t="shared" si="1171"/>
        <v>0.16210146991607105</v>
      </c>
      <c r="HW58" s="1">
        <f t="shared" si="1227"/>
        <v>9.4854253117812647E-4</v>
      </c>
      <c r="HX58" s="1"/>
      <c r="HY58" s="1" t="s">
        <v>81</v>
      </c>
      <c r="HZ58" s="1">
        <f>+SUM($E189:$E193)</f>
        <v>53</v>
      </c>
      <c r="IA58" s="1">
        <f>+SUM(HQ189:HQ193)</f>
        <v>4</v>
      </c>
      <c r="IB58" s="1">
        <f t="shared" si="1172"/>
        <v>7.5471698113207544E-2</v>
      </c>
      <c r="IC58" s="1">
        <f t="shared" si="1228"/>
        <v>3.6283922552483888E-2</v>
      </c>
      <c r="ID58" s="1">
        <f t="shared" si="1173"/>
        <v>150961</v>
      </c>
      <c r="IE58" s="1">
        <f t="shared" si="1229"/>
        <v>11393.283018867924</v>
      </c>
      <c r="IF58" s="1">
        <f t="shared" si="1174"/>
        <v>30002537.73326974</v>
      </c>
      <c r="IG58" s="1">
        <f t="shared" si="1230"/>
        <v>8.5913779055517665</v>
      </c>
      <c r="IH58" s="1"/>
      <c r="II58" s="1"/>
      <c r="IJ58" s="1"/>
      <c r="IK58" s="1"/>
      <c r="IL58">
        <f t="shared" si="39"/>
        <v>37098</v>
      </c>
      <c r="IM58">
        <f t="shared" si="40"/>
        <v>60.5</v>
      </c>
      <c r="IN58" s="1" t="s">
        <v>81</v>
      </c>
      <c r="IO58" s="1">
        <f>+SUM($E49:$E53)</f>
        <v>150961</v>
      </c>
      <c r="IP58" s="1">
        <f>+SUM(IL49:IL53)</f>
        <v>83262</v>
      </c>
      <c r="IQ58" s="1">
        <f t="shared" si="1175"/>
        <v>0.55154642589807967</v>
      </c>
      <c r="IR58" s="1">
        <f t="shared" si="1231"/>
        <v>1.2800219000704521E-3</v>
      </c>
      <c r="IS58" s="1"/>
      <c r="IT58" s="1" t="s">
        <v>81</v>
      </c>
      <c r="IU58" s="1">
        <f>+SUM($E189:$E193)</f>
        <v>53</v>
      </c>
      <c r="IV58" s="1">
        <f>+SUM(IL189:IL193)</f>
        <v>33</v>
      </c>
      <c r="IW58" s="1">
        <f t="shared" si="1176"/>
        <v>0.62264150943396224</v>
      </c>
      <c r="IX58" s="1">
        <f t="shared" si="1232"/>
        <v>6.658220343613265E-2</v>
      </c>
      <c r="IY58" s="1">
        <f t="shared" si="1177"/>
        <v>150961</v>
      </c>
      <c r="IZ58" s="1">
        <f t="shared" si="1233"/>
        <v>93994.584905660377</v>
      </c>
      <c r="JA58" s="1">
        <f t="shared" si="1178"/>
        <v>101028953.59162264</v>
      </c>
      <c r="JB58" s="1">
        <f t="shared" si="1234"/>
        <v>29.231960572598222</v>
      </c>
      <c r="JC58" s="1"/>
      <c r="JD58" s="1"/>
      <c r="JE58" s="1"/>
      <c r="JF58" s="1"/>
      <c r="JG58">
        <f t="shared" si="43"/>
        <v>81</v>
      </c>
      <c r="JH58">
        <f t="shared" si="44"/>
        <v>0.2</v>
      </c>
      <c r="JI58" s="1" t="s">
        <v>81</v>
      </c>
      <c r="JJ58" s="1">
        <f>+SUM($E49:$E53)</f>
        <v>150961</v>
      </c>
      <c r="JK58" s="1">
        <f>+SUM(JG49:JG53)</f>
        <v>153</v>
      </c>
      <c r="JL58" s="1">
        <f t="shared" si="1179"/>
        <v>1.0135067997694769E-3</v>
      </c>
      <c r="JM58" s="1">
        <f t="shared" si="1235"/>
        <v>8.1895635922204328E-5</v>
      </c>
      <c r="JN58" s="1"/>
      <c r="JO58" s="1" t="s">
        <v>81</v>
      </c>
      <c r="JP58" s="1">
        <f>+SUM($E189:$E193)</f>
        <v>53</v>
      </c>
      <c r="JQ58" s="1">
        <f>+SUM(JG189:JG193)</f>
        <v>0</v>
      </c>
      <c r="JR58" s="1">
        <f t="shared" si="1180"/>
        <v>0</v>
      </c>
      <c r="JS58" s="1">
        <f t="shared" si="1236"/>
        <v>0</v>
      </c>
      <c r="JT58" s="1">
        <f t="shared" si="1181"/>
        <v>150961</v>
      </c>
      <c r="JU58" s="1">
        <f t="shared" si="1237"/>
        <v>0</v>
      </c>
      <c r="JV58" s="1">
        <f t="shared" si="1182"/>
        <v>0</v>
      </c>
      <c r="JW58" s="1">
        <f t="shared" si="1238"/>
        <v>5.3715860387782276E-2</v>
      </c>
      <c r="JX58" s="1"/>
      <c r="JY58" s="1"/>
      <c r="JZ58" s="1"/>
      <c r="KA58" s="1"/>
      <c r="KB58">
        <f t="shared" si="47"/>
        <v>6902</v>
      </c>
      <c r="KC58">
        <f t="shared" si="48"/>
        <v>11.3</v>
      </c>
      <c r="KD58" s="1" t="s">
        <v>81</v>
      </c>
      <c r="KE58" s="1">
        <f>+SUM($E49:$E53)</f>
        <v>150961</v>
      </c>
      <c r="KF58" s="1">
        <f>+SUM(KB49:KB53)</f>
        <v>15038</v>
      </c>
      <c r="KG58" s="1">
        <f t="shared" si="1183"/>
        <v>9.9615132385185573E-2</v>
      </c>
      <c r="KH58" s="1">
        <f t="shared" si="1239"/>
        <v>7.7080472803225659E-4</v>
      </c>
      <c r="KI58" s="1"/>
      <c r="KJ58" s="1" t="s">
        <v>81</v>
      </c>
      <c r="KK58" s="1">
        <f>+SUM($E189:$E193)</f>
        <v>53</v>
      </c>
      <c r="KL58" s="1">
        <f>+SUM(KB189:KB193)</f>
        <v>3</v>
      </c>
      <c r="KM58" s="1">
        <f t="shared" si="1184"/>
        <v>5.6603773584905662E-2</v>
      </c>
      <c r="KN58" s="1">
        <f t="shared" si="1240"/>
        <v>3.1741820042945901E-2</v>
      </c>
      <c r="KO58" s="1">
        <f t="shared" si="1185"/>
        <v>150961</v>
      </c>
      <c r="KP58" s="1">
        <f t="shared" si="1241"/>
        <v>8544.9622641509432</v>
      </c>
      <c r="KQ58" s="1">
        <f t="shared" si="1186"/>
        <v>22961125.816277869</v>
      </c>
      <c r="KR58" s="1">
        <f t="shared" si="1242"/>
        <v>5.2796020164148354</v>
      </c>
      <c r="KS58" s="1"/>
      <c r="KT58" s="1"/>
      <c r="KU58" s="1"/>
      <c r="KV58" s="1"/>
      <c r="KW58">
        <f t="shared" si="51"/>
        <v>8097</v>
      </c>
      <c r="KX58">
        <f t="shared" si="52"/>
        <v>13.200000000000001</v>
      </c>
      <c r="KY58" s="1" t="s">
        <v>81</v>
      </c>
      <c r="KZ58" s="1">
        <f>+SUM($E49:$E53)</f>
        <v>150961</v>
      </c>
      <c r="LA58" s="1">
        <f>+SUM(KW49:KW53)</f>
        <v>19124</v>
      </c>
      <c r="LB58" s="1">
        <f t="shared" si="1187"/>
        <v>0.12668172574373512</v>
      </c>
      <c r="LC58" s="1">
        <f t="shared" si="1243"/>
        <v>8.5607315283913181E-4</v>
      </c>
      <c r="LD58" s="1"/>
      <c r="LE58" s="1" t="s">
        <v>81</v>
      </c>
      <c r="LF58" s="1">
        <f>+SUM($E189:$E193)</f>
        <v>53</v>
      </c>
      <c r="LG58" s="1">
        <f>+SUM(KW189:KW193)</f>
        <v>0</v>
      </c>
      <c r="LH58" s="1">
        <f t="shared" si="1188"/>
        <v>0</v>
      </c>
      <c r="LI58" s="1">
        <f t="shared" si="1244"/>
        <v>0</v>
      </c>
      <c r="LJ58" s="1">
        <f t="shared" si="1189"/>
        <v>150961</v>
      </c>
      <c r="LK58" s="1">
        <f t="shared" si="1245"/>
        <v>0</v>
      </c>
      <c r="LL58" s="1">
        <f t="shared" si="1190"/>
        <v>0</v>
      </c>
      <c r="LM58" s="1">
        <f t="shared" si="1246"/>
        <v>6.7141314644179619</v>
      </c>
      <c r="LN58" s="1"/>
      <c r="LO58" s="1"/>
      <c r="LP58" s="1"/>
      <c r="LQ58" s="1"/>
    </row>
    <row r="59" spans="1:329" x14ac:dyDescent="0.15">
      <c r="A59" s="51" t="s">
        <v>39</v>
      </c>
      <c r="B59" s="51" t="s">
        <v>40</v>
      </c>
      <c r="C59" s="51">
        <v>60</v>
      </c>
      <c r="D59" s="51" t="s">
        <v>42</v>
      </c>
      <c r="E59" s="52">
        <v>88819</v>
      </c>
      <c r="F59" s="52">
        <v>18041</v>
      </c>
      <c r="G59" s="51">
        <v>20.400000000000002</v>
      </c>
      <c r="H59" s="52">
        <v>12651</v>
      </c>
      <c r="I59" s="51">
        <v>14.3</v>
      </c>
      <c r="J59" s="52">
        <v>16432</v>
      </c>
      <c r="K59" s="51">
        <v>18.600000000000001</v>
      </c>
      <c r="L59" s="52">
        <v>8753</v>
      </c>
      <c r="M59" s="51">
        <v>9.9</v>
      </c>
      <c r="N59" s="52">
        <v>1711</v>
      </c>
      <c r="O59" s="51">
        <v>2</v>
      </c>
      <c r="P59" s="52">
        <v>13505</v>
      </c>
      <c r="Q59" s="51">
        <v>15.3</v>
      </c>
      <c r="R59" s="52">
        <v>37123</v>
      </c>
      <c r="S59" s="51">
        <v>41.800000000000004</v>
      </c>
      <c r="T59" s="52">
        <v>1298</v>
      </c>
      <c r="U59" s="51">
        <v>1.5</v>
      </c>
      <c r="V59" s="52">
        <v>38674</v>
      </c>
      <c r="W59" s="51">
        <v>43.6</v>
      </c>
      <c r="X59" s="52">
        <v>11883</v>
      </c>
      <c r="Y59" s="51">
        <v>13.4</v>
      </c>
      <c r="Z59" s="52">
        <v>63856</v>
      </c>
      <c r="AA59" s="51">
        <v>71.900000000000006</v>
      </c>
      <c r="AB59" s="52">
        <v>97</v>
      </c>
      <c r="AC59" s="51">
        <v>0.2</v>
      </c>
      <c r="AD59" s="52">
        <v>11006</v>
      </c>
      <c r="AE59" s="51">
        <v>12.4</v>
      </c>
      <c r="AF59" s="52">
        <v>12018</v>
      </c>
      <c r="AG59" s="51">
        <v>13.600000000000001</v>
      </c>
      <c r="AI59" s="43"/>
      <c r="AJ59">
        <f t="shared" si="0"/>
        <v>18041</v>
      </c>
      <c r="AK59">
        <f t="shared" si="1"/>
        <v>20.400000000000002</v>
      </c>
      <c r="AL59" s="1" t="s">
        <v>82</v>
      </c>
      <c r="AM59" s="1">
        <f>+SUM($E54:$E58)</f>
        <v>250418</v>
      </c>
      <c r="AN59" s="1">
        <f>+SUM(AJ54:AJ58)</f>
        <v>49462</v>
      </c>
      <c r="AO59" s="1">
        <f t="shared" si="1135"/>
        <v>0.19751775032146252</v>
      </c>
      <c r="AP59" s="1">
        <f t="shared" si="1191"/>
        <v>7.955876105053102E-4</v>
      </c>
      <c r="AQ59" s="1"/>
      <c r="AR59" s="1" t="s">
        <v>82</v>
      </c>
      <c r="AS59" s="1">
        <f>+SUM($E194:$E198)</f>
        <v>67</v>
      </c>
      <c r="AT59" s="1">
        <f>+SUM(AJ194:AJ198)</f>
        <v>16</v>
      </c>
      <c r="AU59" s="1">
        <f t="shared" si="1136"/>
        <v>0.23880597014925373</v>
      </c>
      <c r="AV59" s="1">
        <f t="shared" si="1192"/>
        <v>5.20874234642031E-2</v>
      </c>
      <c r="AW59" s="1">
        <f t="shared" si="1137"/>
        <v>250418</v>
      </c>
      <c r="AX59" s="1">
        <f t="shared" si="1193"/>
        <v>59801.313432835821</v>
      </c>
      <c r="AY59" s="1">
        <f t="shared" si="1138"/>
        <v>170136242.07360613</v>
      </c>
      <c r="AZ59" s="1">
        <f t="shared" si="1194"/>
        <v>13.233689271537989</v>
      </c>
      <c r="BA59" s="1"/>
      <c r="BB59" s="1"/>
      <c r="BC59" s="1"/>
      <c r="BD59" s="1"/>
      <c r="BE59">
        <f t="shared" si="3"/>
        <v>12651</v>
      </c>
      <c r="BF59">
        <f t="shared" si="4"/>
        <v>14.3</v>
      </c>
      <c r="BG59" s="1" t="s">
        <v>82</v>
      </c>
      <c r="BH59" s="1">
        <f>+SUM($E54:$E58)</f>
        <v>250418</v>
      </c>
      <c r="BI59" s="1">
        <f>+SUM(BE54:BE58)</f>
        <v>43517</v>
      </c>
      <c r="BJ59" s="1">
        <f t="shared" si="1139"/>
        <v>0.17377744411344231</v>
      </c>
      <c r="BK59" s="1">
        <f t="shared" si="1195"/>
        <v>7.5720322482235357E-4</v>
      </c>
      <c r="BL59" s="1"/>
      <c r="BM59" s="1" t="s">
        <v>82</v>
      </c>
      <c r="BN59" s="1">
        <f>+SUM($E194:$E198)</f>
        <v>67</v>
      </c>
      <c r="BO59" s="1">
        <f>+SUM(BE194:BE198)</f>
        <v>10</v>
      </c>
      <c r="BP59" s="1">
        <f t="shared" si="1140"/>
        <v>0.14925373134328357</v>
      </c>
      <c r="BQ59" s="1">
        <f t="shared" si="1196"/>
        <v>4.3533664280901579E-2</v>
      </c>
      <c r="BR59" s="1">
        <f t="shared" si="1141"/>
        <v>250418</v>
      </c>
      <c r="BS59" s="1">
        <f t="shared" si="1197"/>
        <v>37375.820895522382</v>
      </c>
      <c r="BT59" s="1">
        <f t="shared" si="1142"/>
        <v>118845169.09553368</v>
      </c>
      <c r="BU59" s="1">
        <f t="shared" si="1198"/>
        <v>11.643088755600635</v>
      </c>
      <c r="BV59" s="1"/>
      <c r="BW59" s="1"/>
      <c r="BX59" s="1"/>
      <c r="BY59" s="1"/>
      <c r="BZ59">
        <f t="shared" si="7"/>
        <v>16432</v>
      </c>
      <c r="CA59">
        <f t="shared" si="8"/>
        <v>18.600000000000001</v>
      </c>
      <c r="CB59" s="1" t="s">
        <v>82</v>
      </c>
      <c r="CC59" s="1">
        <f>+SUM($E54:$E58)</f>
        <v>250418</v>
      </c>
      <c r="CD59" s="1">
        <f>+SUM(BZ54:BZ58)</f>
        <v>42364</v>
      </c>
      <c r="CE59" s="1">
        <f t="shared" si="1143"/>
        <v>0.16917314250573043</v>
      </c>
      <c r="CF59" s="1">
        <f t="shared" si="1199"/>
        <v>7.491834942946104E-4</v>
      </c>
      <c r="CG59" s="1"/>
      <c r="CH59" s="1" t="s">
        <v>82</v>
      </c>
      <c r="CI59" s="1">
        <f>+SUM($E194:$E198)</f>
        <v>67</v>
      </c>
      <c r="CJ59" s="1">
        <f>+SUM(BZ194:BZ198)</f>
        <v>19</v>
      </c>
      <c r="CK59" s="1">
        <f t="shared" si="1144"/>
        <v>0.28358208955223879</v>
      </c>
      <c r="CL59" s="1">
        <f t="shared" si="1200"/>
        <v>5.5066213608306089E-2</v>
      </c>
      <c r="CM59" s="1">
        <f t="shared" si="1145"/>
        <v>250418</v>
      </c>
      <c r="CN59" s="1">
        <f t="shared" si="1201"/>
        <v>71014.05970149253</v>
      </c>
      <c r="CO59" s="1">
        <f t="shared" si="1146"/>
        <v>190152270.55285394</v>
      </c>
      <c r="CP59" s="1">
        <f t="shared" si="1202"/>
        <v>11.334600547883939</v>
      </c>
      <c r="CQ59" s="1"/>
      <c r="CR59" s="1"/>
      <c r="CS59" s="1"/>
      <c r="CT59" s="1"/>
      <c r="CU59">
        <f t="shared" si="11"/>
        <v>8753</v>
      </c>
      <c r="CV59">
        <f t="shared" si="12"/>
        <v>9.9</v>
      </c>
      <c r="CW59" s="1" t="s">
        <v>82</v>
      </c>
      <c r="CX59" s="1">
        <f>+SUM($E54:$E58)</f>
        <v>250418</v>
      </c>
      <c r="CY59" s="1">
        <f>+SUM(CU54:CU58)</f>
        <v>27001</v>
      </c>
      <c r="CZ59" s="1">
        <f t="shared" si="1147"/>
        <v>0.10782371874226293</v>
      </c>
      <c r="DA59" s="1">
        <f t="shared" si="1203"/>
        <v>6.1979735474355295E-4</v>
      </c>
      <c r="DB59" s="1"/>
      <c r="DC59" s="1" t="s">
        <v>82</v>
      </c>
      <c r="DD59" s="1">
        <f>+SUM($E194:$E198)</f>
        <v>67</v>
      </c>
      <c r="DE59" s="1">
        <f>+SUM(CU194:CU198)</f>
        <v>7</v>
      </c>
      <c r="DF59" s="1">
        <f t="shared" si="1148"/>
        <v>0.1044776119402985</v>
      </c>
      <c r="DG59" s="1">
        <f t="shared" si="1204"/>
        <v>3.7369083027573143E-2</v>
      </c>
      <c r="DH59" s="1">
        <f t="shared" si="1149"/>
        <v>250418</v>
      </c>
      <c r="DI59" s="1">
        <f t="shared" si="1205"/>
        <v>26163.074626865669</v>
      </c>
      <c r="DJ59" s="1">
        <f t="shared" si="1150"/>
        <v>87570124.596709028</v>
      </c>
      <c r="DK59" s="1">
        <f t="shared" si="1206"/>
        <v>7.224189155731616</v>
      </c>
      <c r="DL59" s="1"/>
      <c r="DM59" s="1"/>
      <c r="DN59" s="1"/>
      <c r="DO59" s="1"/>
      <c r="DP59">
        <f t="shared" si="15"/>
        <v>1711</v>
      </c>
      <c r="DQ59">
        <f t="shared" si="16"/>
        <v>2</v>
      </c>
      <c r="DR59" s="1" t="s">
        <v>82</v>
      </c>
      <c r="DS59" s="1">
        <f>+SUM($E54:$E58)</f>
        <v>250418</v>
      </c>
      <c r="DT59" s="1">
        <f>+SUM(DP54:DP58)</f>
        <v>4484</v>
      </c>
      <c r="DU59" s="1">
        <f t="shared" si="1151"/>
        <v>1.7906061065897819E-2</v>
      </c>
      <c r="DV59" s="1">
        <f t="shared" si="1207"/>
        <v>2.6499871906693725E-4</v>
      </c>
      <c r="DW59" s="1"/>
      <c r="DX59" s="1" t="s">
        <v>82</v>
      </c>
      <c r="DY59" s="1">
        <f>+SUM($E194:$E198)</f>
        <v>67</v>
      </c>
      <c r="DZ59" s="1">
        <f>+SUM(DP194:DP198)</f>
        <v>1</v>
      </c>
      <c r="EA59" s="1">
        <f t="shared" si="1152"/>
        <v>1.4925373134328358E-2</v>
      </c>
      <c r="EB59" s="1">
        <f t="shared" si="1208"/>
        <v>1.4813571012293426E-2</v>
      </c>
      <c r="EC59" s="1">
        <f t="shared" si="1153"/>
        <v>250418</v>
      </c>
      <c r="ED59" s="1">
        <f t="shared" si="1209"/>
        <v>3737.5820895522388</v>
      </c>
      <c r="EE59" s="1">
        <f t="shared" si="1154"/>
        <v>13761019.579482846</v>
      </c>
      <c r="EF59" s="1">
        <f t="shared" si="1210"/>
        <v>1.1997060914151538</v>
      </c>
      <c r="EG59" s="1"/>
      <c r="EH59" s="1"/>
      <c r="EI59" s="1"/>
      <c r="EJ59" s="1"/>
      <c r="EK59">
        <f t="shared" si="19"/>
        <v>13505</v>
      </c>
      <c r="EL59">
        <f t="shared" si="20"/>
        <v>15.3</v>
      </c>
      <c r="EM59" s="1" t="s">
        <v>82</v>
      </c>
      <c r="EN59" s="1">
        <f>+SUM($E54:$E58)</f>
        <v>250418</v>
      </c>
      <c r="EO59" s="1">
        <f>+SUM(EK54:EK58)</f>
        <v>36500</v>
      </c>
      <c r="EP59" s="1">
        <f t="shared" si="1155"/>
        <v>0.14575629547396754</v>
      </c>
      <c r="EQ59" s="1">
        <f t="shared" si="1211"/>
        <v>7.0513420636810701E-4</v>
      </c>
      <c r="ER59" s="1"/>
      <c r="ES59" s="1" t="s">
        <v>82</v>
      </c>
      <c r="ET59" s="1">
        <f>+SUM($E194:$E198)</f>
        <v>67</v>
      </c>
      <c r="EU59" s="1">
        <f>+SUM(EK194:EK198)</f>
        <v>16</v>
      </c>
      <c r="EV59" s="1">
        <f t="shared" si="1156"/>
        <v>0.23880597014925373</v>
      </c>
      <c r="EW59" s="1">
        <f t="shared" si="1212"/>
        <v>5.20874234642031E-2</v>
      </c>
      <c r="EX59" s="1">
        <f t="shared" si="1157"/>
        <v>250418</v>
      </c>
      <c r="EY59" s="1">
        <f t="shared" si="1213"/>
        <v>59801.313432835821</v>
      </c>
      <c r="EZ59" s="1">
        <f t="shared" si="1158"/>
        <v>170136242.07360613</v>
      </c>
      <c r="FA59" s="1">
        <f t="shared" si="1214"/>
        <v>9.7656717967558251</v>
      </c>
      <c r="FB59" s="1"/>
      <c r="FC59" s="1"/>
      <c r="FD59" s="1"/>
      <c r="FE59" s="1"/>
      <c r="FF59">
        <f t="shared" si="23"/>
        <v>37123</v>
      </c>
      <c r="FG59">
        <f t="shared" si="24"/>
        <v>41.800000000000004</v>
      </c>
      <c r="FH59" s="1" t="s">
        <v>82</v>
      </c>
      <c r="FI59" s="1">
        <f>+SUM($E54:$E58)</f>
        <v>250418</v>
      </c>
      <c r="FJ59" s="1">
        <f>+SUM(FF54:FF58)</f>
        <v>139015</v>
      </c>
      <c r="FK59" s="1">
        <f t="shared" si="1159"/>
        <v>0.5551318195976328</v>
      </c>
      <c r="FL59" s="1">
        <f t="shared" si="1215"/>
        <v>9.9307251253374505E-4</v>
      </c>
      <c r="FM59" s="1"/>
      <c r="FN59" s="1" t="s">
        <v>82</v>
      </c>
      <c r="FO59" s="1">
        <f>+SUM($E194:$E198)</f>
        <v>67</v>
      </c>
      <c r="FP59" s="1">
        <f>+SUM(FF194:FF198)</f>
        <v>22</v>
      </c>
      <c r="FQ59" s="1">
        <f t="shared" si="1160"/>
        <v>0.32835820895522388</v>
      </c>
      <c r="FR59" s="1">
        <f t="shared" si="1216"/>
        <v>5.7372713828473386E-2</v>
      </c>
      <c r="FS59" s="1">
        <f t="shared" si="1161"/>
        <v>250418</v>
      </c>
      <c r="FT59" s="1">
        <f t="shared" si="1217"/>
        <v>82226.80597014926</v>
      </c>
      <c r="FU59" s="1">
        <f t="shared" si="1162"/>
        <v>206415293.69224268</v>
      </c>
      <c r="FV59" s="1">
        <f t="shared" si="1218"/>
        <v>37.1938319130414</v>
      </c>
      <c r="FW59" s="1"/>
      <c r="FX59" s="1"/>
      <c r="FY59" s="1"/>
      <c r="FZ59" s="1"/>
      <c r="GA59">
        <f t="shared" si="27"/>
        <v>1298</v>
      </c>
      <c r="GB59">
        <f t="shared" si="28"/>
        <v>1.5</v>
      </c>
      <c r="GC59" s="1" t="s">
        <v>82</v>
      </c>
      <c r="GD59" s="1">
        <f>+SUM($E54:$E58)</f>
        <v>250418</v>
      </c>
      <c r="GE59" s="1">
        <f>+SUM(GA54:GA58)</f>
        <v>3185</v>
      </c>
      <c r="GF59" s="1">
        <f t="shared" si="1163"/>
        <v>1.2718734276290044E-2</v>
      </c>
      <c r="GG59" s="1">
        <f t="shared" si="1219"/>
        <v>2.2392863032262127E-4</v>
      </c>
      <c r="GH59" s="1"/>
      <c r="GI59" s="1" t="s">
        <v>82</v>
      </c>
      <c r="GJ59" s="1">
        <f>+SUM($E194:$E198)</f>
        <v>67</v>
      </c>
      <c r="GK59" s="1">
        <f>+SUM(GA194:GA198)</f>
        <v>2</v>
      </c>
      <c r="GL59" s="1">
        <f t="shared" si="1164"/>
        <v>2.9850746268656716E-2</v>
      </c>
      <c r="GM59" s="1">
        <f t="shared" si="1220"/>
        <v>2.0790238530309819E-2</v>
      </c>
      <c r="GN59" s="1">
        <f t="shared" si="1165"/>
        <v>250418</v>
      </c>
      <c r="GO59" s="1">
        <f t="shared" si="1221"/>
        <v>7475.1641791044776</v>
      </c>
      <c r="GP59" s="1">
        <f t="shared" si="1166"/>
        <v>27105038.565648034</v>
      </c>
      <c r="GQ59" s="1">
        <f t="shared" si="1222"/>
        <v>0.8521551965114329</v>
      </c>
      <c r="GR59" s="1"/>
      <c r="GS59" s="1"/>
      <c r="GT59" s="1"/>
      <c r="GU59" s="1"/>
      <c r="GV59">
        <f t="shared" si="31"/>
        <v>38674</v>
      </c>
      <c r="GW59">
        <f t="shared" si="32"/>
        <v>43.6</v>
      </c>
      <c r="GX59" s="1" t="s">
        <v>82</v>
      </c>
      <c r="GY59" s="1">
        <f>+SUM($E54:$E58)</f>
        <v>250418</v>
      </c>
      <c r="GZ59" s="1">
        <f>+SUM(GV54:GV58)</f>
        <v>85190</v>
      </c>
      <c r="HA59" s="1">
        <f t="shared" si="1167"/>
        <v>0.34019120031307654</v>
      </c>
      <c r="HB59" s="1">
        <f t="shared" si="1223"/>
        <v>9.467554593589572E-4</v>
      </c>
      <c r="HC59" s="1"/>
      <c r="HD59" s="1" t="s">
        <v>82</v>
      </c>
      <c r="HE59" s="1">
        <f>+SUM($E194:$E198)</f>
        <v>67</v>
      </c>
      <c r="HF59" s="1">
        <f>+SUM(GV194:GV198)</f>
        <v>24</v>
      </c>
      <c r="HG59" s="1">
        <f t="shared" si="1168"/>
        <v>0.35820895522388058</v>
      </c>
      <c r="HH59" s="1">
        <f t="shared" si="1224"/>
        <v>5.8577069990535267E-2</v>
      </c>
      <c r="HI59" s="1">
        <f t="shared" si="1169"/>
        <v>250418</v>
      </c>
      <c r="HJ59" s="1">
        <f t="shared" si="1225"/>
        <v>89701.970149253728</v>
      </c>
      <c r="HK59" s="1">
        <f t="shared" si="1170"/>
        <v>215172306.15191364</v>
      </c>
      <c r="HL59" s="1">
        <f t="shared" si="1226"/>
        <v>22.792810420976128</v>
      </c>
      <c r="HM59" s="1"/>
      <c r="HN59" s="1"/>
      <c r="HO59" s="1"/>
      <c r="HP59" s="1"/>
      <c r="HQ59">
        <f t="shared" si="35"/>
        <v>11883</v>
      </c>
      <c r="HR59">
        <f t="shared" si="36"/>
        <v>13.4</v>
      </c>
      <c r="HS59" s="1" t="s">
        <v>82</v>
      </c>
      <c r="HT59" s="1">
        <f>+SUM($E54:$E58)</f>
        <v>250418</v>
      </c>
      <c r="HU59" s="1">
        <f>+SUM(HQ54:HQ58)</f>
        <v>48559</v>
      </c>
      <c r="HV59" s="1">
        <f t="shared" si="1171"/>
        <v>0.1939117795046682</v>
      </c>
      <c r="HW59" s="1">
        <f t="shared" si="1227"/>
        <v>7.9006097790031984E-4</v>
      </c>
      <c r="HX59" s="1"/>
      <c r="HY59" s="1" t="s">
        <v>82</v>
      </c>
      <c r="HZ59" s="1">
        <f>+SUM($E194:$E198)</f>
        <v>67</v>
      </c>
      <c r="IA59" s="1">
        <f>+SUM(HQ194:HQ198)</f>
        <v>10</v>
      </c>
      <c r="IB59" s="1">
        <f t="shared" si="1172"/>
        <v>0.14925373134328357</v>
      </c>
      <c r="IC59" s="1">
        <f t="shared" si="1228"/>
        <v>4.3533664280901579E-2</v>
      </c>
      <c r="ID59" s="1">
        <f t="shared" si="1173"/>
        <v>250418</v>
      </c>
      <c r="IE59" s="1">
        <f t="shared" si="1229"/>
        <v>37375.820895522382</v>
      </c>
      <c r="IF59" s="1">
        <f t="shared" si="1174"/>
        <v>118845169.09553368</v>
      </c>
      <c r="IG59" s="1">
        <f t="shared" si="1230"/>
        <v>12.992089226812769</v>
      </c>
      <c r="IH59" s="1"/>
      <c r="II59" s="1"/>
      <c r="IJ59" s="1"/>
      <c r="IK59" s="1"/>
      <c r="IL59">
        <f t="shared" si="39"/>
        <v>63856</v>
      </c>
      <c r="IM59">
        <f t="shared" si="40"/>
        <v>71.900000000000006</v>
      </c>
      <c r="IN59" s="1" t="s">
        <v>82</v>
      </c>
      <c r="IO59" s="1">
        <f>+SUM($E54:$E58)</f>
        <v>250418</v>
      </c>
      <c r="IP59" s="1">
        <f>+SUM(IL54:IL58)</f>
        <v>161353</v>
      </c>
      <c r="IQ59" s="1">
        <f t="shared" si="1175"/>
        <v>0.64433467242770093</v>
      </c>
      <c r="IR59" s="1">
        <f t="shared" si="1231"/>
        <v>9.5662944520623274E-4</v>
      </c>
      <c r="IS59" s="1"/>
      <c r="IT59" s="1" t="s">
        <v>82</v>
      </c>
      <c r="IU59" s="1">
        <f>+SUM($E194:$E198)</f>
        <v>67</v>
      </c>
      <c r="IV59" s="1">
        <f>+SUM(IL194:IL198)</f>
        <v>59</v>
      </c>
      <c r="IW59" s="1">
        <f t="shared" si="1176"/>
        <v>0.88059701492537312</v>
      </c>
      <c r="IX59" s="1">
        <f t="shared" si="1232"/>
        <v>3.961492109774456E-2</v>
      </c>
      <c r="IY59" s="1">
        <f t="shared" si="1177"/>
        <v>250418</v>
      </c>
      <c r="IZ59" s="1">
        <f t="shared" si="1233"/>
        <v>220517.3432835821</v>
      </c>
      <c r="JA59" s="1">
        <f t="shared" si="1178"/>
        <v>98412140.022968277</v>
      </c>
      <c r="JB59" s="1">
        <f t="shared" si="1234"/>
        <v>43.170423052655963</v>
      </c>
      <c r="JC59" s="1"/>
      <c r="JD59" s="1"/>
      <c r="JE59" s="1"/>
      <c r="JF59" s="1"/>
      <c r="JG59">
        <f t="shared" si="43"/>
        <v>97</v>
      </c>
      <c r="JH59">
        <f t="shared" si="44"/>
        <v>0.2</v>
      </c>
      <c r="JI59" s="1" t="s">
        <v>82</v>
      </c>
      <c r="JJ59" s="1">
        <f>+SUM($E54:$E58)</f>
        <v>250418</v>
      </c>
      <c r="JK59" s="1">
        <f>+SUM(JG54:JG58)</f>
        <v>283</v>
      </c>
      <c r="JL59" s="1">
        <f t="shared" si="1179"/>
        <v>1.1301104553187071E-3</v>
      </c>
      <c r="JM59" s="1">
        <f t="shared" si="1235"/>
        <v>6.714012352896345E-5</v>
      </c>
      <c r="JN59" s="1"/>
      <c r="JO59" s="1" t="s">
        <v>82</v>
      </c>
      <c r="JP59" s="1">
        <f>+SUM($E194:$E198)</f>
        <v>67</v>
      </c>
      <c r="JQ59" s="1">
        <f>+SUM(JG194:JG198)</f>
        <v>0</v>
      </c>
      <c r="JR59" s="1">
        <f t="shared" si="1180"/>
        <v>0</v>
      </c>
      <c r="JS59" s="1">
        <f t="shared" si="1236"/>
        <v>0</v>
      </c>
      <c r="JT59" s="1">
        <f t="shared" si="1181"/>
        <v>250418</v>
      </c>
      <c r="JU59" s="1">
        <f t="shared" si="1237"/>
        <v>0</v>
      </c>
      <c r="JV59" s="1">
        <f t="shared" si="1182"/>
        <v>0</v>
      </c>
      <c r="JW59" s="1">
        <f t="shared" si="1238"/>
        <v>7.571740050635338E-2</v>
      </c>
      <c r="JX59" s="1"/>
      <c r="JY59" s="1"/>
      <c r="JZ59" s="1"/>
      <c r="KA59" s="1"/>
      <c r="KB59">
        <f t="shared" si="47"/>
        <v>11006</v>
      </c>
      <c r="KC59">
        <f t="shared" si="48"/>
        <v>12.4</v>
      </c>
      <c r="KD59" s="1" t="s">
        <v>82</v>
      </c>
      <c r="KE59" s="1">
        <f>+SUM($E54:$E58)</f>
        <v>250418</v>
      </c>
      <c r="KF59" s="1">
        <f>+SUM(KB54:KB58)</f>
        <v>24894</v>
      </c>
      <c r="KG59" s="1">
        <f t="shared" si="1183"/>
        <v>9.9409786836409525E-2</v>
      </c>
      <c r="KH59" s="1">
        <f t="shared" si="1239"/>
        <v>5.9792320922654298E-4</v>
      </c>
      <c r="KI59" s="1"/>
      <c r="KJ59" s="1" t="s">
        <v>82</v>
      </c>
      <c r="KK59" s="1">
        <f>+SUM($E194:$E198)</f>
        <v>67</v>
      </c>
      <c r="KL59" s="1">
        <f>+SUM(KB194:KB198)</f>
        <v>0</v>
      </c>
      <c r="KM59" s="1">
        <f t="shared" si="1184"/>
        <v>0</v>
      </c>
      <c r="KN59" s="1">
        <f t="shared" si="1240"/>
        <v>0</v>
      </c>
      <c r="KO59" s="1">
        <f t="shared" si="1185"/>
        <v>250418</v>
      </c>
      <c r="KP59" s="1">
        <f t="shared" si="1241"/>
        <v>0</v>
      </c>
      <c r="KQ59" s="1">
        <f t="shared" si="1186"/>
        <v>0</v>
      </c>
      <c r="KR59" s="1">
        <f t="shared" si="1242"/>
        <v>6.6604557180394384</v>
      </c>
      <c r="KS59" s="1"/>
      <c r="KT59" s="1"/>
      <c r="KU59" s="1"/>
      <c r="KV59" s="1"/>
      <c r="KW59">
        <f t="shared" si="51"/>
        <v>12018</v>
      </c>
      <c r="KX59">
        <f t="shared" si="52"/>
        <v>13.600000000000001</v>
      </c>
      <c r="KY59" s="1" t="s">
        <v>82</v>
      </c>
      <c r="KZ59" s="1">
        <f>+SUM($E54:$E58)</f>
        <v>250418</v>
      </c>
      <c r="LA59" s="1">
        <f>+SUM(KW54:KW58)</f>
        <v>29239</v>
      </c>
      <c r="LB59" s="1">
        <f t="shared" si="1187"/>
        <v>0.11676077598255716</v>
      </c>
      <c r="LC59" s="1">
        <f t="shared" si="1243"/>
        <v>6.4173376250821056E-4</v>
      </c>
      <c r="LD59" s="1"/>
      <c r="LE59" s="1" t="s">
        <v>82</v>
      </c>
      <c r="LF59" s="1">
        <f>+SUM($E194:$E198)</f>
        <v>67</v>
      </c>
      <c r="LG59" s="1">
        <f>+SUM(KW194:KW198)</f>
        <v>0</v>
      </c>
      <c r="LH59" s="1">
        <f t="shared" si="1188"/>
        <v>0</v>
      </c>
      <c r="LI59" s="1">
        <f t="shared" si="1244"/>
        <v>0</v>
      </c>
      <c r="LJ59" s="1">
        <f t="shared" si="1189"/>
        <v>250418</v>
      </c>
      <c r="LK59" s="1">
        <f t="shared" si="1245"/>
        <v>0</v>
      </c>
      <c r="LL59" s="1">
        <f t="shared" si="1190"/>
        <v>0</v>
      </c>
      <c r="LM59" s="1">
        <f t="shared" si="1246"/>
        <v>7.8229719908313298</v>
      </c>
      <c r="LN59" s="1"/>
      <c r="LO59" s="1"/>
      <c r="LP59" s="1"/>
      <c r="LQ59" s="1"/>
    </row>
    <row r="60" spans="1:329" x14ac:dyDescent="0.15">
      <c r="A60" s="51" t="s">
        <v>39</v>
      </c>
      <c r="B60" s="51" t="s">
        <v>40</v>
      </c>
      <c r="C60" s="51">
        <v>61</v>
      </c>
      <c r="D60" s="51" t="s">
        <v>42</v>
      </c>
      <c r="E60" s="52">
        <v>99685</v>
      </c>
      <c r="F60" s="52">
        <v>27661</v>
      </c>
      <c r="G60" s="51">
        <v>27.8</v>
      </c>
      <c r="H60" s="52">
        <v>18915</v>
      </c>
      <c r="I60" s="51">
        <v>19</v>
      </c>
      <c r="J60" s="52">
        <v>19650</v>
      </c>
      <c r="K60" s="51">
        <v>19.8</v>
      </c>
      <c r="L60" s="52">
        <v>12619</v>
      </c>
      <c r="M60" s="51">
        <v>12.700000000000001</v>
      </c>
      <c r="N60" s="52">
        <v>2051</v>
      </c>
      <c r="O60" s="51">
        <v>2.1</v>
      </c>
      <c r="P60" s="52">
        <v>21403</v>
      </c>
      <c r="Q60" s="51">
        <v>21.5</v>
      </c>
      <c r="R60" s="52">
        <v>62729</v>
      </c>
      <c r="S60" s="51">
        <v>63</v>
      </c>
      <c r="T60" s="52">
        <v>1353</v>
      </c>
      <c r="U60" s="51">
        <v>1.4000000000000001</v>
      </c>
      <c r="V60" s="52">
        <v>35586</v>
      </c>
      <c r="W60" s="51">
        <v>35.700000000000003</v>
      </c>
      <c r="X60" s="52">
        <v>19477</v>
      </c>
      <c r="Y60" s="51">
        <v>19.600000000000001</v>
      </c>
      <c r="Z60" s="52">
        <v>77585</v>
      </c>
      <c r="AA60" s="51">
        <v>77.900000000000006</v>
      </c>
      <c r="AB60" s="52">
        <v>126</v>
      </c>
      <c r="AC60" s="51">
        <v>0.2</v>
      </c>
      <c r="AD60" s="52">
        <v>12433</v>
      </c>
      <c r="AE60" s="51">
        <v>12.5</v>
      </c>
      <c r="AF60" s="52">
        <v>11723</v>
      </c>
      <c r="AG60" s="51">
        <v>11.8</v>
      </c>
      <c r="AI60" s="43"/>
      <c r="AJ60">
        <f t="shared" si="0"/>
        <v>27661</v>
      </c>
      <c r="AK60">
        <f t="shared" si="1"/>
        <v>27.8</v>
      </c>
      <c r="AL60" s="1" t="s">
        <v>83</v>
      </c>
      <c r="AM60" s="1">
        <f>+SUM($E59:$E63)</f>
        <v>702633</v>
      </c>
      <c r="AN60" s="1">
        <f>+SUM(AJ59:AJ63)</f>
        <v>150493</v>
      </c>
      <c r="AO60" s="1">
        <f t="shared" si="1135"/>
        <v>0.21418436082563727</v>
      </c>
      <c r="AP60" s="1">
        <f t="shared" si="1191"/>
        <v>4.8942927245752344E-4</v>
      </c>
      <c r="AQ60" s="1"/>
      <c r="AR60" s="1" t="s">
        <v>83</v>
      </c>
      <c r="AS60" s="1">
        <f>+SUM($E199:$E203)</f>
        <v>361</v>
      </c>
      <c r="AT60" s="1">
        <f>+SUM(AJ199:AJ203)</f>
        <v>66</v>
      </c>
      <c r="AU60" s="1">
        <f t="shared" si="1136"/>
        <v>0.18282548476454294</v>
      </c>
      <c r="AV60" s="1">
        <f t="shared" si="1192"/>
        <v>2.0343336034473393E-2</v>
      </c>
      <c r="AW60" s="1">
        <f t="shared" si="1137"/>
        <v>702633</v>
      </c>
      <c r="AX60" s="1">
        <f t="shared" si="1193"/>
        <v>128459.21883656509</v>
      </c>
      <c r="AY60" s="1">
        <f t="shared" si="1138"/>
        <v>204315555.13765019</v>
      </c>
      <c r="AZ60" s="1">
        <f t="shared" si="1194"/>
        <v>77.320554258055054</v>
      </c>
      <c r="BA60" s="1"/>
      <c r="BB60" s="1"/>
      <c r="BC60" s="1"/>
      <c r="BD60" s="1"/>
      <c r="BE60">
        <f t="shared" si="3"/>
        <v>18915</v>
      </c>
      <c r="BF60">
        <f t="shared" si="4"/>
        <v>19</v>
      </c>
      <c r="BG60" s="1" t="s">
        <v>83</v>
      </c>
      <c r="BH60" s="1">
        <f>+SUM($E59:$E63)</f>
        <v>702633</v>
      </c>
      <c r="BI60" s="1">
        <f>+SUM(BE59:BE63)</f>
        <v>119222</v>
      </c>
      <c r="BJ60" s="1">
        <f t="shared" si="1139"/>
        <v>0.1696789077655049</v>
      </c>
      <c r="BK60" s="1">
        <f t="shared" si="1195"/>
        <v>4.4778825006695436E-4</v>
      </c>
      <c r="BL60" s="1"/>
      <c r="BM60" s="1" t="s">
        <v>83</v>
      </c>
      <c r="BN60" s="1">
        <f>+SUM($E199:$E203)</f>
        <v>361</v>
      </c>
      <c r="BO60" s="1">
        <f>+SUM(BE199:BE203)</f>
        <v>51</v>
      </c>
      <c r="BP60" s="1">
        <f t="shared" si="1140"/>
        <v>0.14127423822714683</v>
      </c>
      <c r="BQ60" s="1">
        <f t="shared" si="1196"/>
        <v>1.8331800914418904E-2</v>
      </c>
      <c r="BR60" s="1">
        <f t="shared" si="1141"/>
        <v>702633</v>
      </c>
      <c r="BS60" s="1">
        <f t="shared" si="1197"/>
        <v>99263.941828254858</v>
      </c>
      <c r="BT60" s="1">
        <f t="shared" si="1142"/>
        <v>165908008.56323832</v>
      </c>
      <c r="BU60" s="1">
        <f t="shared" si="1198"/>
        <v>61.254085703347272</v>
      </c>
      <c r="BV60" s="1"/>
      <c r="BW60" s="1"/>
      <c r="BX60" s="1"/>
      <c r="BY60" s="1"/>
      <c r="BZ60">
        <f t="shared" si="7"/>
        <v>19650</v>
      </c>
      <c r="CA60">
        <f t="shared" si="8"/>
        <v>19.8</v>
      </c>
      <c r="CB60" s="1" t="s">
        <v>83</v>
      </c>
      <c r="CC60" s="1">
        <f>+SUM($E59:$E63)</f>
        <v>702633</v>
      </c>
      <c r="CD60" s="1">
        <f>+SUM(BZ59:BZ63)</f>
        <v>129697</v>
      </c>
      <c r="CE60" s="1">
        <f t="shared" si="1143"/>
        <v>0.18458711731444438</v>
      </c>
      <c r="CF60" s="1">
        <f t="shared" si="1199"/>
        <v>4.6283394838823975E-4</v>
      </c>
      <c r="CG60" s="1"/>
      <c r="CH60" s="1" t="s">
        <v>83</v>
      </c>
      <c r="CI60" s="1">
        <f>+SUM($E199:$E203)</f>
        <v>361</v>
      </c>
      <c r="CJ60" s="1">
        <f>+SUM(BZ199:BZ203)</f>
        <v>55</v>
      </c>
      <c r="CK60" s="1">
        <f t="shared" si="1144"/>
        <v>0.1523545706371191</v>
      </c>
      <c r="CL60" s="1">
        <f t="shared" si="1200"/>
        <v>1.8913907255086446E-2</v>
      </c>
      <c r="CM60" s="1">
        <f t="shared" si="1145"/>
        <v>702633</v>
      </c>
      <c r="CN60" s="1">
        <f t="shared" si="1201"/>
        <v>107049.34903047091</v>
      </c>
      <c r="CO60" s="1">
        <f t="shared" si="1146"/>
        <v>176611751.05118918</v>
      </c>
      <c r="CP60" s="1">
        <f t="shared" si="1202"/>
        <v>66.635949350514423</v>
      </c>
      <c r="CQ60" s="1"/>
      <c r="CR60" s="1"/>
      <c r="CS60" s="1"/>
      <c r="CT60" s="1"/>
      <c r="CU60">
        <f t="shared" si="11"/>
        <v>12619</v>
      </c>
      <c r="CV60">
        <f t="shared" si="12"/>
        <v>12.700000000000001</v>
      </c>
      <c r="CW60" s="1" t="s">
        <v>83</v>
      </c>
      <c r="CX60" s="1">
        <f>+SUM($E59:$E63)</f>
        <v>702633</v>
      </c>
      <c r="CY60" s="1">
        <f>+SUM(CU59:CU63)</f>
        <v>69681</v>
      </c>
      <c r="CZ60" s="1">
        <f t="shared" si="1147"/>
        <v>9.9171260103069453E-2</v>
      </c>
      <c r="DA60" s="1">
        <f t="shared" si="1203"/>
        <v>3.5657407226056826E-4</v>
      </c>
      <c r="DB60" s="1"/>
      <c r="DC60" s="1" t="s">
        <v>83</v>
      </c>
      <c r="DD60" s="1">
        <f>+SUM($E199:$E203)</f>
        <v>361</v>
      </c>
      <c r="DE60" s="1">
        <f>+SUM(CU199:CU203)</f>
        <v>35</v>
      </c>
      <c r="DF60" s="1">
        <f t="shared" si="1148"/>
        <v>9.6952908587257622E-2</v>
      </c>
      <c r="DG60" s="1">
        <f t="shared" si="1204"/>
        <v>1.5573349110047043E-2</v>
      </c>
      <c r="DH60" s="1">
        <f t="shared" si="1149"/>
        <v>702633</v>
      </c>
      <c r="DI60" s="1">
        <f t="shared" si="1205"/>
        <v>68122.313019390582</v>
      </c>
      <c r="DJ60" s="1">
        <f t="shared" si="1150"/>
        <v>119735001.7524699</v>
      </c>
      <c r="DK60" s="1">
        <f t="shared" si="1206"/>
        <v>35.800824897208074</v>
      </c>
      <c r="DL60" s="1"/>
      <c r="DM60" s="1"/>
      <c r="DN60" s="1"/>
      <c r="DO60" s="1"/>
      <c r="DP60">
        <f t="shared" si="15"/>
        <v>2051</v>
      </c>
      <c r="DQ60">
        <f t="shared" si="16"/>
        <v>2.1</v>
      </c>
      <c r="DR60" s="1" t="s">
        <v>83</v>
      </c>
      <c r="DS60" s="1">
        <f>+SUM($E59:$E63)</f>
        <v>702633</v>
      </c>
      <c r="DT60" s="1">
        <f>+SUM(DP59:DP63)</f>
        <v>14565</v>
      </c>
      <c r="DU60" s="1">
        <f t="shared" si="1151"/>
        <v>2.0729171558978868E-2</v>
      </c>
      <c r="DV60" s="1">
        <f t="shared" si="1207"/>
        <v>1.6997228393983218E-4</v>
      </c>
      <c r="DW60" s="1"/>
      <c r="DX60" s="1" t="s">
        <v>83</v>
      </c>
      <c r="DY60" s="1">
        <f>+SUM($E199:$E203)</f>
        <v>361</v>
      </c>
      <c r="DZ60" s="1">
        <f>+SUM(DP199:DP203)</f>
        <v>0</v>
      </c>
      <c r="EA60" s="1">
        <f t="shared" si="1152"/>
        <v>0</v>
      </c>
      <c r="EB60" s="1">
        <f t="shared" si="1208"/>
        <v>0</v>
      </c>
      <c r="EC60" s="1">
        <f t="shared" si="1153"/>
        <v>702633</v>
      </c>
      <c r="ED60" s="1">
        <f t="shared" si="1209"/>
        <v>0</v>
      </c>
      <c r="EE60" s="1">
        <f t="shared" si="1154"/>
        <v>0</v>
      </c>
      <c r="EF60" s="1">
        <f t="shared" si="1210"/>
        <v>7.4832309327913711</v>
      </c>
      <c r="EG60" s="1"/>
      <c r="EH60" s="1"/>
      <c r="EI60" s="1"/>
      <c r="EJ60" s="1"/>
      <c r="EK60">
        <f t="shared" si="19"/>
        <v>21403</v>
      </c>
      <c r="EL60">
        <f t="shared" si="20"/>
        <v>21.5</v>
      </c>
      <c r="EM60" s="1" t="s">
        <v>83</v>
      </c>
      <c r="EN60" s="1">
        <f>+SUM($E59:$E63)</f>
        <v>702633</v>
      </c>
      <c r="EO60" s="1">
        <f>+SUM(EK59:EK63)</f>
        <v>126015</v>
      </c>
      <c r="EP60" s="1">
        <f t="shared" si="1155"/>
        <v>0.17934682828731358</v>
      </c>
      <c r="EQ60" s="1">
        <f t="shared" si="1211"/>
        <v>4.5768049551076075E-4</v>
      </c>
      <c r="ER60" s="1"/>
      <c r="ES60" s="1" t="s">
        <v>83</v>
      </c>
      <c r="ET60" s="1">
        <f>+SUM($E199:$E203)</f>
        <v>361</v>
      </c>
      <c r="EU60" s="1">
        <f>+SUM(EK199:EK203)</f>
        <v>85</v>
      </c>
      <c r="EV60" s="1">
        <f t="shared" si="1156"/>
        <v>0.23545706371191136</v>
      </c>
      <c r="EW60" s="1">
        <f t="shared" si="1212"/>
        <v>2.2330744421689218E-2</v>
      </c>
      <c r="EX60" s="1">
        <f t="shared" si="1157"/>
        <v>702633</v>
      </c>
      <c r="EY60" s="1">
        <f t="shared" si="1213"/>
        <v>165439.90304709141</v>
      </c>
      <c r="EZ60" s="1">
        <f t="shared" si="1158"/>
        <v>246186077.22286978</v>
      </c>
      <c r="FA60" s="1">
        <f t="shared" si="1214"/>
        <v>64.744205011720197</v>
      </c>
      <c r="FB60" s="1"/>
      <c r="FC60" s="1"/>
      <c r="FD60" s="1"/>
      <c r="FE60" s="1"/>
      <c r="FF60">
        <f t="shared" si="23"/>
        <v>62729</v>
      </c>
      <c r="FG60">
        <f t="shared" si="24"/>
        <v>63</v>
      </c>
      <c r="FH60" s="1" t="s">
        <v>83</v>
      </c>
      <c r="FI60" s="1">
        <f>+SUM($E59:$E63)</f>
        <v>702633</v>
      </c>
      <c r="FJ60" s="1">
        <f>+SUM(FF59:FF63)</f>
        <v>364986</v>
      </c>
      <c r="FK60" s="1">
        <f t="shared" si="1159"/>
        <v>0.51945467975458026</v>
      </c>
      <c r="FL60" s="1">
        <f t="shared" si="1215"/>
        <v>5.9604182551246715E-4</v>
      </c>
      <c r="FM60" s="1"/>
      <c r="FN60" s="1" t="s">
        <v>83</v>
      </c>
      <c r="FO60" s="1">
        <f>+SUM($E199:$E203)</f>
        <v>361</v>
      </c>
      <c r="FP60" s="1">
        <f>+SUM(FF199:FF203)</f>
        <v>171</v>
      </c>
      <c r="FQ60" s="1">
        <f t="shared" si="1160"/>
        <v>0.47368421052631576</v>
      </c>
      <c r="FR60" s="1">
        <f t="shared" si="1216"/>
        <v>2.6279315735471299E-2</v>
      </c>
      <c r="FS60" s="1">
        <f t="shared" si="1161"/>
        <v>702633</v>
      </c>
      <c r="FT60" s="1">
        <f t="shared" si="1217"/>
        <v>332826.1578947368</v>
      </c>
      <c r="FU60" s="1">
        <f t="shared" si="1162"/>
        <v>340945679.8367877</v>
      </c>
      <c r="FV60" s="1">
        <f t="shared" si="1218"/>
        <v>187.52313939140348</v>
      </c>
      <c r="FW60" s="1"/>
      <c r="FX60" s="1"/>
      <c r="FY60" s="1"/>
      <c r="FZ60" s="1"/>
      <c r="GA60">
        <f t="shared" si="27"/>
        <v>1353</v>
      </c>
      <c r="GB60">
        <f t="shared" si="28"/>
        <v>1.4000000000000001</v>
      </c>
      <c r="GC60" s="1" t="s">
        <v>83</v>
      </c>
      <c r="GD60" s="1">
        <f>+SUM($E59:$E63)</f>
        <v>702633</v>
      </c>
      <c r="GE60" s="1">
        <f>+SUM(GA59:GA63)</f>
        <v>9955</v>
      </c>
      <c r="GF60" s="1">
        <f t="shared" si="1163"/>
        <v>1.416813613935013E-2</v>
      </c>
      <c r="GG60" s="1">
        <f t="shared" si="1219"/>
        <v>1.4099168949725509E-4</v>
      </c>
      <c r="GH60" s="1"/>
      <c r="GI60" s="1" t="s">
        <v>83</v>
      </c>
      <c r="GJ60" s="1">
        <f>+SUM($E199:$E203)</f>
        <v>361</v>
      </c>
      <c r="GK60" s="1">
        <f>+SUM(GA199:GA203)</f>
        <v>7</v>
      </c>
      <c r="GL60" s="1">
        <f t="shared" si="1164"/>
        <v>1.9390581717451522E-2</v>
      </c>
      <c r="GM60" s="1">
        <f t="shared" si="1220"/>
        <v>7.2575468521088446E-3</v>
      </c>
      <c r="GN60" s="1">
        <f t="shared" si="1165"/>
        <v>702633</v>
      </c>
      <c r="GO60" s="1">
        <f t="shared" si="1221"/>
        <v>13624.462603878115</v>
      </c>
      <c r="GP60" s="1">
        <f t="shared" si="1166"/>
        <v>26003797.926610015</v>
      </c>
      <c r="GQ60" s="1">
        <f t="shared" si="1222"/>
        <v>5.1146971463053967</v>
      </c>
      <c r="GR60" s="1"/>
      <c r="GS60" s="1"/>
      <c r="GT60" s="1"/>
      <c r="GU60" s="1"/>
      <c r="GV60">
        <f t="shared" si="31"/>
        <v>35586</v>
      </c>
      <c r="GW60">
        <f t="shared" si="32"/>
        <v>35.700000000000003</v>
      </c>
      <c r="GX60" s="1" t="s">
        <v>83</v>
      </c>
      <c r="GY60" s="1">
        <f>+SUM($E59:$E63)</f>
        <v>702633</v>
      </c>
      <c r="GZ60" s="1">
        <f>+SUM(GV59:GV63)</f>
        <v>296596</v>
      </c>
      <c r="HA60" s="1">
        <f t="shared" si="1167"/>
        <v>0.42212079421262594</v>
      </c>
      <c r="HB60" s="1">
        <f t="shared" si="1223"/>
        <v>5.8921342750972846E-4</v>
      </c>
      <c r="HC60" s="1"/>
      <c r="HD60" s="1" t="s">
        <v>83</v>
      </c>
      <c r="HE60" s="1">
        <f>+SUM($E199:$E203)</f>
        <v>361</v>
      </c>
      <c r="HF60" s="1">
        <f>+SUM(GV199:GV203)</f>
        <v>137</v>
      </c>
      <c r="HG60" s="1">
        <f t="shared" si="1168"/>
        <v>0.37950138504155123</v>
      </c>
      <c r="HH60" s="1">
        <f t="shared" si="1224"/>
        <v>2.5540152722505541E-2</v>
      </c>
      <c r="HI60" s="1">
        <f t="shared" si="1169"/>
        <v>702633</v>
      </c>
      <c r="HJ60" s="1">
        <f t="shared" si="1225"/>
        <v>266650.19667590025</v>
      </c>
      <c r="HK60" s="1">
        <f t="shared" si="1170"/>
        <v>322035734.77474111</v>
      </c>
      <c r="HL60" s="1">
        <f t="shared" si="1226"/>
        <v>152.38560671075797</v>
      </c>
      <c r="HM60" s="1"/>
      <c r="HN60" s="1"/>
      <c r="HO60" s="1"/>
      <c r="HP60" s="1"/>
      <c r="HQ60">
        <f t="shared" si="35"/>
        <v>19477</v>
      </c>
      <c r="HR60">
        <f t="shared" si="36"/>
        <v>19.600000000000001</v>
      </c>
      <c r="HS60" s="1" t="s">
        <v>83</v>
      </c>
      <c r="HT60" s="1">
        <f>+SUM($E59:$E63)</f>
        <v>702633</v>
      </c>
      <c r="HU60" s="1">
        <f>+SUM(HQ59:HQ63)</f>
        <v>110333</v>
      </c>
      <c r="HV60" s="1">
        <f t="shared" si="1171"/>
        <v>0.15702792211581296</v>
      </c>
      <c r="HW60" s="1">
        <f t="shared" si="1227"/>
        <v>4.3404100977053987E-4</v>
      </c>
      <c r="HX60" s="1"/>
      <c r="HY60" s="1" t="s">
        <v>83</v>
      </c>
      <c r="HZ60" s="1">
        <f>+SUM($E199:$E203)</f>
        <v>361</v>
      </c>
      <c r="IA60" s="1">
        <f>+SUM(HQ199:HQ203)</f>
        <v>71</v>
      </c>
      <c r="IB60" s="1">
        <f t="shared" si="1172"/>
        <v>0.19667590027700832</v>
      </c>
      <c r="IC60" s="1">
        <f t="shared" si="1228"/>
        <v>2.092027410184915E-2</v>
      </c>
      <c r="ID60" s="1">
        <f t="shared" si="1173"/>
        <v>702633</v>
      </c>
      <c r="IE60" s="1">
        <f t="shared" si="1229"/>
        <v>138190.97783933519</v>
      </c>
      <c r="IF60" s="1">
        <f t="shared" si="1174"/>
        <v>216068684.14402762</v>
      </c>
      <c r="IG60" s="1">
        <f t="shared" si="1230"/>
        <v>56.68707988380848</v>
      </c>
      <c r="IH60" s="1"/>
      <c r="II60" s="1"/>
      <c r="IJ60" s="1"/>
      <c r="IK60" s="1"/>
      <c r="IL60">
        <f t="shared" si="39"/>
        <v>77585</v>
      </c>
      <c r="IM60">
        <f t="shared" si="40"/>
        <v>77.900000000000006</v>
      </c>
      <c r="IN60" s="1" t="s">
        <v>83</v>
      </c>
      <c r="IO60" s="1">
        <f>+SUM($E59:$E63)</f>
        <v>702633</v>
      </c>
      <c r="IP60" s="1">
        <f>+SUM(IL59:IL63)</f>
        <v>435963</v>
      </c>
      <c r="IQ60" s="1">
        <f t="shared" si="1175"/>
        <v>0.62047043050924167</v>
      </c>
      <c r="IR60" s="1">
        <f t="shared" si="1231"/>
        <v>5.7892070463190352E-4</v>
      </c>
      <c r="IS60" s="1"/>
      <c r="IT60" s="1" t="s">
        <v>83</v>
      </c>
      <c r="IU60" s="1">
        <f>+SUM($E199:$E203)</f>
        <v>361</v>
      </c>
      <c r="IV60" s="1">
        <f>+SUM(IL199:IL203)</f>
        <v>277</v>
      </c>
      <c r="IW60" s="1">
        <f t="shared" si="1176"/>
        <v>0.76731301939058172</v>
      </c>
      <c r="IX60" s="1">
        <f t="shared" si="1232"/>
        <v>2.223917768265735E-2</v>
      </c>
      <c r="IY60" s="1">
        <f t="shared" si="1177"/>
        <v>702633</v>
      </c>
      <c r="IZ60" s="1">
        <f t="shared" si="1233"/>
        <v>539139.44875346264</v>
      </c>
      <c r="JA60" s="1">
        <f t="shared" si="1178"/>
        <v>244171255.10749075</v>
      </c>
      <c r="JB60" s="1">
        <f t="shared" si="1234"/>
        <v>223.98982541383623</v>
      </c>
      <c r="JC60" s="1"/>
      <c r="JD60" s="1"/>
      <c r="JE60" s="1"/>
      <c r="JF60" s="1"/>
      <c r="JG60">
        <f t="shared" si="43"/>
        <v>126</v>
      </c>
      <c r="JH60">
        <f t="shared" si="44"/>
        <v>0.2</v>
      </c>
      <c r="JI60" s="1" t="s">
        <v>83</v>
      </c>
      <c r="JJ60" s="1">
        <f>+SUM($E59:$E63)</f>
        <v>702633</v>
      </c>
      <c r="JK60" s="1">
        <f>+SUM(JG59:JG63)</f>
        <v>1001</v>
      </c>
      <c r="JL60" s="1">
        <f t="shared" si="1179"/>
        <v>1.4246413134595159E-3</v>
      </c>
      <c r="JM60" s="1">
        <f t="shared" si="1235"/>
        <v>4.4996519078536286E-5</v>
      </c>
      <c r="JN60" s="1"/>
      <c r="JO60" s="1" t="s">
        <v>83</v>
      </c>
      <c r="JP60" s="1">
        <f>+SUM($E199:$E203)</f>
        <v>361</v>
      </c>
      <c r="JQ60" s="1">
        <f>+SUM(JG199:JG203)</f>
        <v>1</v>
      </c>
      <c r="JR60" s="1">
        <f t="shared" si="1180"/>
        <v>2.7700831024930748E-3</v>
      </c>
      <c r="JS60" s="1">
        <f t="shared" si="1236"/>
        <v>2.7662437616285574E-3</v>
      </c>
      <c r="JT60" s="1">
        <f t="shared" si="1181"/>
        <v>702633</v>
      </c>
      <c r="JU60" s="1">
        <f t="shared" si="1237"/>
        <v>1946.3518005540166</v>
      </c>
      <c r="JV60" s="1">
        <f t="shared" si="1182"/>
        <v>3777791.4663355965</v>
      </c>
      <c r="JW60" s="1">
        <f t="shared" si="1238"/>
        <v>0.51429551415888519</v>
      </c>
      <c r="JX60" s="1"/>
      <c r="JY60" s="1"/>
      <c r="JZ60" s="1"/>
      <c r="KA60" s="1"/>
      <c r="KB60">
        <f t="shared" si="47"/>
        <v>12433</v>
      </c>
      <c r="KC60">
        <f t="shared" si="48"/>
        <v>12.5</v>
      </c>
      <c r="KD60" s="1" t="s">
        <v>83</v>
      </c>
      <c r="KE60" s="1">
        <f>+SUM($E59:$E63)</f>
        <v>702633</v>
      </c>
      <c r="KF60" s="1">
        <f>+SUM(KB59:KB63)</f>
        <v>78264</v>
      </c>
      <c r="KG60" s="1">
        <f t="shared" si="1183"/>
        <v>0.11138674101557997</v>
      </c>
      <c r="KH60" s="1">
        <f t="shared" si="1239"/>
        <v>3.7532619125648785E-4</v>
      </c>
      <c r="KI60" s="1"/>
      <c r="KJ60" s="1" t="s">
        <v>83</v>
      </c>
      <c r="KK60" s="1">
        <f>+SUM($E199:$E203)</f>
        <v>361</v>
      </c>
      <c r="KL60" s="1">
        <f>+SUM(KB199:KB203)</f>
        <v>4</v>
      </c>
      <c r="KM60" s="1">
        <f t="shared" si="1184"/>
        <v>1.1080332409972299E-2</v>
      </c>
      <c r="KN60" s="1">
        <f t="shared" si="1240"/>
        <v>5.5093872656921368E-3</v>
      </c>
      <c r="KO60" s="1">
        <f t="shared" si="1185"/>
        <v>702633</v>
      </c>
      <c r="KP60" s="1">
        <f t="shared" si="1241"/>
        <v>7785.4072022160663</v>
      </c>
      <c r="KQ60" s="1">
        <f t="shared" si="1186"/>
        <v>14985239.4831312</v>
      </c>
      <c r="KR60" s="1">
        <f t="shared" si="1242"/>
        <v>40.21061350662437</v>
      </c>
      <c r="KS60" s="1"/>
      <c r="KT60" s="1"/>
      <c r="KU60" s="1"/>
      <c r="KV60" s="1"/>
      <c r="KW60">
        <f t="shared" si="51"/>
        <v>11723</v>
      </c>
      <c r="KX60">
        <f t="shared" si="52"/>
        <v>11.8</v>
      </c>
      <c r="KY60" s="1" t="s">
        <v>83</v>
      </c>
      <c r="KZ60" s="1">
        <f>+SUM($E59:$E63)</f>
        <v>702633</v>
      </c>
      <c r="LA60" s="1">
        <f>+SUM(KW59:KW63)</f>
        <v>82050</v>
      </c>
      <c r="LB60" s="1">
        <f t="shared" si="1187"/>
        <v>0.11677504472462864</v>
      </c>
      <c r="LC60" s="1">
        <f t="shared" si="1243"/>
        <v>3.8313022557320738E-4</v>
      </c>
      <c r="LD60" s="1"/>
      <c r="LE60" s="1" t="s">
        <v>83</v>
      </c>
      <c r="LF60" s="1">
        <f>+SUM($E199:$E203)</f>
        <v>361</v>
      </c>
      <c r="LG60" s="1">
        <f>+SUM(KW199:KW203)</f>
        <v>2</v>
      </c>
      <c r="LH60" s="1">
        <f t="shared" si="1188"/>
        <v>5.5401662049861496E-3</v>
      </c>
      <c r="LI60" s="1">
        <f t="shared" si="1244"/>
        <v>3.906622250174737E-3</v>
      </c>
      <c r="LJ60" s="1">
        <f t="shared" si="1189"/>
        <v>702633</v>
      </c>
      <c r="LK60" s="1">
        <f t="shared" si="1245"/>
        <v>3892.7036011080331</v>
      </c>
      <c r="LL60" s="1">
        <f t="shared" si="1190"/>
        <v>7534595.2023026608</v>
      </c>
      <c r="LM60" s="1">
        <f t="shared" si="1246"/>
        <v>42.155791145590939</v>
      </c>
      <c r="LN60" s="1"/>
      <c r="LO60" s="1"/>
      <c r="LP60" s="1"/>
      <c r="LQ60" s="1"/>
    </row>
    <row r="61" spans="1:329" x14ac:dyDescent="0.15">
      <c r="A61" s="51" t="s">
        <v>39</v>
      </c>
      <c r="B61" s="51" t="s">
        <v>40</v>
      </c>
      <c r="C61" s="51">
        <v>62</v>
      </c>
      <c r="D61" s="51" t="s">
        <v>42</v>
      </c>
      <c r="E61" s="52">
        <v>114269</v>
      </c>
      <c r="F61" s="52">
        <v>26239</v>
      </c>
      <c r="G61" s="51">
        <v>23</v>
      </c>
      <c r="H61" s="52">
        <v>21741</v>
      </c>
      <c r="I61" s="51">
        <v>19.100000000000001</v>
      </c>
      <c r="J61" s="52">
        <v>28756</v>
      </c>
      <c r="K61" s="51">
        <v>25.200000000000003</v>
      </c>
      <c r="L61" s="52">
        <v>16468</v>
      </c>
      <c r="M61" s="51">
        <v>14.5</v>
      </c>
      <c r="N61" s="52">
        <v>2771</v>
      </c>
      <c r="O61" s="51">
        <v>2.5</v>
      </c>
      <c r="P61" s="52">
        <v>26905</v>
      </c>
      <c r="Q61" s="51">
        <v>23.6</v>
      </c>
      <c r="R61" s="52">
        <v>61313</v>
      </c>
      <c r="S61" s="51">
        <v>53.7</v>
      </c>
      <c r="T61" s="52">
        <v>1897</v>
      </c>
      <c r="U61" s="51">
        <v>1.7000000000000002</v>
      </c>
      <c r="V61" s="52">
        <v>52090</v>
      </c>
      <c r="W61" s="51">
        <v>45.6</v>
      </c>
      <c r="X61" s="52">
        <v>20739</v>
      </c>
      <c r="Y61" s="51">
        <v>18.2</v>
      </c>
      <c r="Z61" s="52">
        <v>77349</v>
      </c>
      <c r="AA61" s="51">
        <v>67.7</v>
      </c>
      <c r="AB61" s="52">
        <v>152</v>
      </c>
      <c r="AC61" s="51">
        <v>0.2</v>
      </c>
      <c r="AD61" s="52">
        <v>13717</v>
      </c>
      <c r="AE61" s="51">
        <v>12.100000000000001</v>
      </c>
      <c r="AF61" s="52">
        <v>17881</v>
      </c>
      <c r="AG61" s="51">
        <v>15.700000000000001</v>
      </c>
      <c r="AI61" s="43"/>
      <c r="AJ61">
        <f t="shared" si="0"/>
        <v>26239</v>
      </c>
      <c r="AK61">
        <f t="shared" si="1"/>
        <v>23</v>
      </c>
      <c r="AL61" s="1" t="s">
        <v>84</v>
      </c>
      <c r="AM61" s="1">
        <f>+SUM($E64:$E68)</f>
        <v>873378</v>
      </c>
      <c r="AN61" s="1">
        <f>+SUM(AJ64:AJ68)</f>
        <v>208049</v>
      </c>
      <c r="AO61" s="1">
        <f t="shared" si="1135"/>
        <v>0.23821186244672982</v>
      </c>
      <c r="AP61" s="1">
        <f t="shared" si="1191"/>
        <v>4.5582450718060217E-4</v>
      </c>
      <c r="AQ61" s="1"/>
      <c r="AR61" s="1" t="s">
        <v>84</v>
      </c>
      <c r="AS61" s="1">
        <f>+SUM($E204:$E208)</f>
        <v>640</v>
      </c>
      <c r="AT61" s="1">
        <f>+SUM(AJ204:AJ208)</f>
        <v>131</v>
      </c>
      <c r="AU61" s="1">
        <f t="shared" si="1136"/>
        <v>0.20468749999999999</v>
      </c>
      <c r="AV61" s="1">
        <f t="shared" si="1192"/>
        <v>1.5948673893920125E-2</v>
      </c>
      <c r="AW61" s="1">
        <f t="shared" si="1137"/>
        <v>873378</v>
      </c>
      <c r="AX61" s="1">
        <f t="shared" si="1193"/>
        <v>178769.55937499998</v>
      </c>
      <c r="AY61" s="1">
        <f t="shared" si="1138"/>
        <v>194023195.10732356</v>
      </c>
      <c r="AZ61" s="1">
        <f t="shared" si="1194"/>
        <v>152.45559196590708</v>
      </c>
      <c r="BA61" s="1"/>
      <c r="BB61" s="1"/>
      <c r="BC61" s="1"/>
      <c r="BD61" s="1"/>
      <c r="BE61">
        <f t="shared" si="3"/>
        <v>21741</v>
      </c>
      <c r="BF61">
        <f t="shared" si="4"/>
        <v>19.100000000000001</v>
      </c>
      <c r="BG61" s="1" t="s">
        <v>84</v>
      </c>
      <c r="BH61" s="1">
        <f>+SUM($E64:$E68)</f>
        <v>873378</v>
      </c>
      <c r="BI61" s="1">
        <f>+SUM(BE64:BE68)</f>
        <v>183712</v>
      </c>
      <c r="BJ61" s="1">
        <f t="shared" si="1139"/>
        <v>0.21034649372894668</v>
      </c>
      <c r="BK61" s="1">
        <f t="shared" si="1195"/>
        <v>4.360987065748017E-4</v>
      </c>
      <c r="BL61" s="1"/>
      <c r="BM61" s="1" t="s">
        <v>84</v>
      </c>
      <c r="BN61" s="1">
        <f>+SUM($E204:$E208)</f>
        <v>640</v>
      </c>
      <c r="BO61" s="1">
        <f>+SUM(BE204:BE208)</f>
        <v>103</v>
      </c>
      <c r="BP61" s="1">
        <f t="shared" si="1140"/>
        <v>0.16093750000000001</v>
      </c>
      <c r="BQ61" s="1">
        <f t="shared" si="1196"/>
        <v>1.4525657315900867E-2</v>
      </c>
      <c r="BR61" s="1">
        <f t="shared" si="1141"/>
        <v>873378</v>
      </c>
      <c r="BS61" s="1">
        <f t="shared" si="1197"/>
        <v>140559.27187500001</v>
      </c>
      <c r="BT61" s="1">
        <f t="shared" si="1142"/>
        <v>160944479.44002122</v>
      </c>
      <c r="BU61" s="1">
        <f t="shared" si="1198"/>
        <v>134.62175598652587</v>
      </c>
      <c r="BV61" s="1"/>
      <c r="BW61" s="1"/>
      <c r="BX61" s="1"/>
      <c r="BY61" s="1"/>
      <c r="BZ61">
        <f t="shared" si="7"/>
        <v>28756</v>
      </c>
      <c r="CA61">
        <f t="shared" si="8"/>
        <v>25.200000000000003</v>
      </c>
      <c r="CB61" s="1" t="s">
        <v>84</v>
      </c>
      <c r="CC61" s="1">
        <f>+SUM($E64:$E68)</f>
        <v>873378</v>
      </c>
      <c r="CD61" s="1">
        <f>+SUM(BZ64:BZ68)</f>
        <v>182785</v>
      </c>
      <c r="CE61" s="1">
        <f t="shared" si="1143"/>
        <v>0.20928509763241115</v>
      </c>
      <c r="CF61" s="1">
        <f t="shared" si="1199"/>
        <v>4.3528929870095541E-4</v>
      </c>
      <c r="CG61" s="1"/>
      <c r="CH61" s="1" t="s">
        <v>84</v>
      </c>
      <c r="CI61" s="1">
        <f>+SUM($E204:$E208)</f>
        <v>640</v>
      </c>
      <c r="CJ61" s="1">
        <f>+SUM(BZ204:BZ208)</f>
        <v>115</v>
      </c>
      <c r="CK61" s="1">
        <f t="shared" si="1144"/>
        <v>0.1796875</v>
      </c>
      <c r="CL61" s="1">
        <f t="shared" si="1200"/>
        <v>1.5176045183515677E-2</v>
      </c>
      <c r="CM61" s="1">
        <f t="shared" si="1145"/>
        <v>873378</v>
      </c>
      <c r="CN61" s="1">
        <f t="shared" si="1201"/>
        <v>156935.109375</v>
      </c>
      <c r="CO61" s="1">
        <f t="shared" si="1146"/>
        <v>175679755.31433681</v>
      </c>
      <c r="CP61" s="1">
        <f t="shared" si="1202"/>
        <v>133.94246248474315</v>
      </c>
      <c r="CQ61" s="1"/>
      <c r="CR61" s="1"/>
      <c r="CS61" s="1"/>
      <c r="CT61" s="1"/>
      <c r="CU61">
        <f t="shared" si="11"/>
        <v>16468</v>
      </c>
      <c r="CV61">
        <f t="shared" si="12"/>
        <v>14.5</v>
      </c>
      <c r="CW61" s="1" t="s">
        <v>84</v>
      </c>
      <c r="CX61" s="1">
        <f>+SUM($E64:$E68)</f>
        <v>873378</v>
      </c>
      <c r="CY61" s="1">
        <f>+SUM(CU64:CU68)</f>
        <v>87809</v>
      </c>
      <c r="CZ61" s="1">
        <f t="shared" si="1147"/>
        <v>0.1005395143912487</v>
      </c>
      <c r="DA61" s="1">
        <f t="shared" si="1203"/>
        <v>3.2177945524424064E-4</v>
      </c>
      <c r="DB61" s="1"/>
      <c r="DC61" s="1" t="s">
        <v>84</v>
      </c>
      <c r="DD61" s="1">
        <f>+SUM($E204:$E208)</f>
        <v>640</v>
      </c>
      <c r="DE61" s="1">
        <f>+SUM(CU204:CU208)</f>
        <v>55</v>
      </c>
      <c r="DF61" s="1">
        <f t="shared" si="1148"/>
        <v>8.59375E-2</v>
      </c>
      <c r="DG61" s="1">
        <f t="shared" si="1204"/>
        <v>1.10787131256967E-2</v>
      </c>
      <c r="DH61" s="1">
        <f t="shared" si="1149"/>
        <v>873378</v>
      </c>
      <c r="DI61" s="1">
        <f t="shared" si="1205"/>
        <v>75055.921875</v>
      </c>
      <c r="DJ61" s="1">
        <f t="shared" si="1150"/>
        <v>93623124.26068379</v>
      </c>
      <c r="DK61" s="1">
        <f t="shared" si="1206"/>
        <v>64.345289210399159</v>
      </c>
      <c r="DL61" s="1"/>
      <c r="DM61" s="1"/>
      <c r="DN61" s="1"/>
      <c r="DO61" s="1"/>
      <c r="DP61">
        <f t="shared" si="15"/>
        <v>2771</v>
      </c>
      <c r="DQ61">
        <f t="shared" si="16"/>
        <v>2.5</v>
      </c>
      <c r="DR61" s="1" t="s">
        <v>84</v>
      </c>
      <c r="DS61" s="1">
        <f>+SUM($E64:$E68)</f>
        <v>873378</v>
      </c>
      <c r="DT61" s="1">
        <f>+SUM(DP64:DP68)</f>
        <v>22993</v>
      </c>
      <c r="DU61" s="1">
        <f t="shared" si="1151"/>
        <v>2.6326516124747817E-2</v>
      </c>
      <c r="DV61" s="1">
        <f t="shared" si="1207"/>
        <v>1.7131770311906553E-4</v>
      </c>
      <c r="DW61" s="1"/>
      <c r="DX61" s="1" t="s">
        <v>84</v>
      </c>
      <c r="DY61" s="1">
        <f>+SUM($E204:$E208)</f>
        <v>640</v>
      </c>
      <c r="DZ61" s="1">
        <f>+SUM(DP204:DP208)</f>
        <v>13</v>
      </c>
      <c r="EA61" s="1">
        <f t="shared" si="1152"/>
        <v>2.0312500000000001E-2</v>
      </c>
      <c r="EB61" s="1">
        <f t="shared" si="1208"/>
        <v>5.5761633236580668E-3</v>
      </c>
      <c r="EC61" s="1">
        <f t="shared" si="1153"/>
        <v>873378</v>
      </c>
      <c r="ED61" s="1">
        <f t="shared" si="1209"/>
        <v>17740.490625000002</v>
      </c>
      <c r="EE61" s="1">
        <f t="shared" si="1154"/>
        <v>23717858.146039907</v>
      </c>
      <c r="EF61" s="1">
        <f t="shared" si="1210"/>
        <v>16.848970319838603</v>
      </c>
      <c r="EG61" s="1"/>
      <c r="EH61" s="1"/>
      <c r="EI61" s="1"/>
      <c r="EJ61" s="1"/>
      <c r="EK61">
        <f t="shared" si="19"/>
        <v>26905</v>
      </c>
      <c r="EL61">
        <f t="shared" si="20"/>
        <v>23.6</v>
      </c>
      <c r="EM61" s="1" t="s">
        <v>84</v>
      </c>
      <c r="EN61" s="1">
        <f>+SUM($E64:$E68)</f>
        <v>873378</v>
      </c>
      <c r="EO61" s="1">
        <f>+SUM(EK64:EK68)</f>
        <v>164561</v>
      </c>
      <c r="EP61" s="1">
        <f t="shared" si="1155"/>
        <v>0.18841898925780132</v>
      </c>
      <c r="EQ61" s="1">
        <f t="shared" si="1211"/>
        <v>4.1843417658641842E-4</v>
      </c>
      <c r="ER61" s="1"/>
      <c r="ES61" s="1" t="s">
        <v>84</v>
      </c>
      <c r="ET61" s="1">
        <f>+SUM($E204:$E208)</f>
        <v>640</v>
      </c>
      <c r="EU61" s="1">
        <f>+SUM(EK204:EK208)</f>
        <v>173</v>
      </c>
      <c r="EV61" s="1">
        <f t="shared" si="1156"/>
        <v>0.27031250000000001</v>
      </c>
      <c r="EW61" s="1">
        <f t="shared" si="1212"/>
        <v>1.7555432401029303E-2</v>
      </c>
      <c r="EX61" s="1">
        <f t="shared" si="1157"/>
        <v>873378</v>
      </c>
      <c r="EY61" s="1">
        <f t="shared" si="1213"/>
        <v>236084.99062500001</v>
      </c>
      <c r="EZ61" s="1">
        <f t="shared" si="1158"/>
        <v>235086428.34949213</v>
      </c>
      <c r="FA61" s="1">
        <f t="shared" si="1214"/>
        <v>120.58815312499284</v>
      </c>
      <c r="FB61" s="1"/>
      <c r="FC61" s="1"/>
      <c r="FD61" s="1"/>
      <c r="FE61" s="1"/>
      <c r="FF61">
        <f t="shared" si="23"/>
        <v>61313</v>
      </c>
      <c r="FG61">
        <f t="shared" si="24"/>
        <v>53.7</v>
      </c>
      <c r="FH61" s="1" t="s">
        <v>84</v>
      </c>
      <c r="FI61" s="1">
        <f>+SUM($E64:$E68)</f>
        <v>873378</v>
      </c>
      <c r="FJ61" s="1">
        <f>+SUM(FF64:FF68)</f>
        <v>529033</v>
      </c>
      <c r="FK61" s="1">
        <f t="shared" si="1159"/>
        <v>0.60573199691313495</v>
      </c>
      <c r="FL61" s="1">
        <f t="shared" si="1215"/>
        <v>5.2291957581980888E-4</v>
      </c>
      <c r="FM61" s="1"/>
      <c r="FN61" s="1" t="s">
        <v>84</v>
      </c>
      <c r="FO61" s="1">
        <f>+SUM($E204:$E208)</f>
        <v>640</v>
      </c>
      <c r="FP61" s="1">
        <f>+SUM(FF204:FF208)</f>
        <v>317</v>
      </c>
      <c r="FQ61" s="1">
        <f t="shared" si="1160"/>
        <v>0.49531249999999999</v>
      </c>
      <c r="FR61" s="1">
        <f t="shared" si="1216"/>
        <v>1.9763366811467356E-2</v>
      </c>
      <c r="FS61" s="1">
        <f t="shared" si="1161"/>
        <v>873378</v>
      </c>
      <c r="FT61" s="1">
        <f t="shared" si="1217"/>
        <v>432595.04062499997</v>
      </c>
      <c r="FU61" s="1">
        <f t="shared" si="1162"/>
        <v>297938315.96505606</v>
      </c>
      <c r="FV61" s="1">
        <f t="shared" si="1218"/>
        <v>387.66847802440634</v>
      </c>
      <c r="FW61" s="1"/>
      <c r="FX61" s="1"/>
      <c r="FY61" s="1"/>
      <c r="FZ61" s="1"/>
      <c r="GA61">
        <f t="shared" si="27"/>
        <v>1897</v>
      </c>
      <c r="GB61">
        <f t="shared" si="28"/>
        <v>1.7000000000000002</v>
      </c>
      <c r="GC61" s="1" t="s">
        <v>84</v>
      </c>
      <c r="GD61" s="1">
        <f>+SUM($E64:$E68)</f>
        <v>873378</v>
      </c>
      <c r="GE61" s="1">
        <f>+SUM(GA64:GA68)</f>
        <v>14400</v>
      </c>
      <c r="GF61" s="1">
        <f t="shared" si="1163"/>
        <v>1.6487706353949836E-2</v>
      </c>
      <c r="GG61" s="1">
        <f t="shared" si="1219"/>
        <v>1.3626015996019125E-4</v>
      </c>
      <c r="GH61" s="1"/>
      <c r="GI61" s="1" t="s">
        <v>84</v>
      </c>
      <c r="GJ61" s="1">
        <f>+SUM($E204:$E208)</f>
        <v>640</v>
      </c>
      <c r="GK61" s="1">
        <f>+SUM(GA204:GA208)</f>
        <v>8</v>
      </c>
      <c r="GL61" s="1">
        <f t="shared" si="1164"/>
        <v>1.2500000000000001E-2</v>
      </c>
      <c r="GM61" s="1">
        <f t="shared" si="1220"/>
        <v>4.3917091632984986E-3</v>
      </c>
      <c r="GN61" s="1">
        <f t="shared" si="1165"/>
        <v>873378</v>
      </c>
      <c r="GO61" s="1">
        <f t="shared" si="1221"/>
        <v>10917.225</v>
      </c>
      <c r="GP61" s="1">
        <f t="shared" si="1166"/>
        <v>14711997.397420896</v>
      </c>
      <c r="GQ61" s="1">
        <f t="shared" si="1222"/>
        <v>10.552132066527895</v>
      </c>
      <c r="GR61" s="1"/>
      <c r="GS61" s="1"/>
      <c r="GT61" s="1"/>
      <c r="GU61" s="1"/>
      <c r="GV61">
        <f t="shared" si="31"/>
        <v>52090</v>
      </c>
      <c r="GW61">
        <f t="shared" si="32"/>
        <v>45.6</v>
      </c>
      <c r="GX61" s="1" t="s">
        <v>84</v>
      </c>
      <c r="GY61" s="1">
        <f>+SUM($E64:$E68)</f>
        <v>873378</v>
      </c>
      <c r="GZ61" s="1">
        <f>+SUM(GV64:GV68)</f>
        <v>456159</v>
      </c>
      <c r="HA61" s="1">
        <f t="shared" si="1167"/>
        <v>0.5222927529660697</v>
      </c>
      <c r="HB61" s="1">
        <f t="shared" si="1223"/>
        <v>5.3448656211979128E-4</v>
      </c>
      <c r="HC61" s="1"/>
      <c r="HD61" s="1" t="s">
        <v>84</v>
      </c>
      <c r="HE61" s="1">
        <f>+SUM($E204:$E208)</f>
        <v>640</v>
      </c>
      <c r="HF61" s="1">
        <f>+SUM(GV204:GV208)</f>
        <v>248</v>
      </c>
      <c r="HG61" s="1">
        <f t="shared" si="1168"/>
        <v>0.38750000000000001</v>
      </c>
      <c r="HH61" s="1">
        <f t="shared" si="1224"/>
        <v>1.9257455942439543E-2</v>
      </c>
      <c r="HI61" s="1">
        <f t="shared" si="1169"/>
        <v>873378</v>
      </c>
      <c r="HJ61" s="1">
        <f t="shared" si="1225"/>
        <v>338433.97500000003</v>
      </c>
      <c r="HK61" s="1">
        <f t="shared" si="1170"/>
        <v>282880051.22382718</v>
      </c>
      <c r="HL61" s="1">
        <f t="shared" si="1226"/>
        <v>334.26736189828461</v>
      </c>
      <c r="HM61" s="1"/>
      <c r="HN61" s="1"/>
      <c r="HO61" s="1"/>
      <c r="HP61" s="1"/>
      <c r="HQ61">
        <f t="shared" si="35"/>
        <v>20739</v>
      </c>
      <c r="HR61">
        <f t="shared" si="36"/>
        <v>18.2</v>
      </c>
      <c r="HS61" s="1" t="s">
        <v>84</v>
      </c>
      <c r="HT61" s="1">
        <f>+SUM($E64:$E68)</f>
        <v>873378</v>
      </c>
      <c r="HU61" s="1">
        <f>+SUM(HQ64:HQ68)</f>
        <v>150112</v>
      </c>
      <c r="HV61" s="1">
        <f t="shared" si="1171"/>
        <v>0.17187517890306372</v>
      </c>
      <c r="HW61" s="1">
        <f t="shared" si="1227"/>
        <v>4.0369498888252016E-4</v>
      </c>
      <c r="HX61" s="1"/>
      <c r="HY61" s="1" t="s">
        <v>84</v>
      </c>
      <c r="HZ61" s="1">
        <f>+SUM($E204:$E208)</f>
        <v>640</v>
      </c>
      <c r="IA61" s="1">
        <f>+SUM(HQ204:HQ208)</f>
        <v>79</v>
      </c>
      <c r="IB61" s="1">
        <f t="shared" si="1172"/>
        <v>0.12343750000000001</v>
      </c>
      <c r="IC61" s="1">
        <f t="shared" si="1228"/>
        <v>1.300244469764184E-2</v>
      </c>
      <c r="ID61" s="1">
        <f t="shared" si="1173"/>
        <v>873378</v>
      </c>
      <c r="IE61" s="1">
        <f t="shared" si="1229"/>
        <v>107807.596875</v>
      </c>
      <c r="IF61" s="1">
        <f t="shared" si="1174"/>
        <v>128959852.18676759</v>
      </c>
      <c r="IG61" s="1">
        <f t="shared" si="1230"/>
        <v>110.00011449796078</v>
      </c>
      <c r="IH61" s="1"/>
      <c r="II61" s="1"/>
      <c r="IJ61" s="1"/>
      <c r="IK61" s="1"/>
      <c r="IL61">
        <f t="shared" si="39"/>
        <v>77349</v>
      </c>
      <c r="IM61">
        <f t="shared" si="40"/>
        <v>67.7</v>
      </c>
      <c r="IN61" s="1" t="s">
        <v>84</v>
      </c>
      <c r="IO61" s="1">
        <f>+SUM($E64:$E68)</f>
        <v>873378</v>
      </c>
      <c r="IP61" s="1">
        <f>+SUM(IL64:IL68)</f>
        <v>611735</v>
      </c>
      <c r="IQ61" s="1">
        <f t="shared" si="1175"/>
        <v>0.70042410044677106</v>
      </c>
      <c r="IR61" s="1">
        <f t="shared" si="1231"/>
        <v>4.9015434016141382E-4</v>
      </c>
      <c r="IS61" s="1"/>
      <c r="IT61" s="1" t="s">
        <v>84</v>
      </c>
      <c r="IU61" s="1">
        <f>+SUM($E204:$E208)</f>
        <v>640</v>
      </c>
      <c r="IV61" s="1">
        <f>+SUM(IL204:IL208)</f>
        <v>472</v>
      </c>
      <c r="IW61" s="1">
        <f t="shared" si="1176"/>
        <v>0.73750000000000004</v>
      </c>
      <c r="IX61" s="1">
        <f t="shared" si="1232"/>
        <v>1.7392246386680472E-2</v>
      </c>
      <c r="IY61" s="1">
        <f t="shared" si="1177"/>
        <v>873378</v>
      </c>
      <c r="IZ61" s="1">
        <f t="shared" si="1233"/>
        <v>644116.27500000002</v>
      </c>
      <c r="JA61" s="1">
        <f t="shared" si="1178"/>
        <v>230736262.97980371</v>
      </c>
      <c r="JB61" s="1">
        <f t="shared" si="1234"/>
        <v>448.27142428593345</v>
      </c>
      <c r="JC61" s="1"/>
      <c r="JD61" s="1"/>
      <c r="JE61" s="1"/>
      <c r="JF61" s="1"/>
      <c r="JG61">
        <f t="shared" si="43"/>
        <v>152</v>
      </c>
      <c r="JH61">
        <f t="shared" si="44"/>
        <v>0.2</v>
      </c>
      <c r="JI61" s="1" t="s">
        <v>84</v>
      </c>
      <c r="JJ61" s="1">
        <f>+SUM($E64:$E68)</f>
        <v>873378</v>
      </c>
      <c r="JK61" s="1">
        <f>+SUM(JG64:JG68)</f>
        <v>1637</v>
      </c>
      <c r="JL61" s="1">
        <f t="shared" si="1179"/>
        <v>1.8743316181538806E-3</v>
      </c>
      <c r="JM61" s="1">
        <f t="shared" si="1235"/>
        <v>4.6282275566581437E-5</v>
      </c>
      <c r="JN61" s="1"/>
      <c r="JO61" s="1" t="s">
        <v>84</v>
      </c>
      <c r="JP61" s="1">
        <f>+SUM($E204:$E208)</f>
        <v>640</v>
      </c>
      <c r="JQ61" s="1">
        <f>+SUM(JG204:JG208)</f>
        <v>1</v>
      </c>
      <c r="JR61" s="1">
        <f t="shared" si="1180"/>
        <v>1.5625000000000001E-3</v>
      </c>
      <c r="JS61" s="1">
        <f t="shared" si="1236"/>
        <v>1.5612788196649487E-3</v>
      </c>
      <c r="JT61" s="1">
        <f t="shared" si="1181"/>
        <v>873378</v>
      </c>
      <c r="JU61" s="1">
        <f t="shared" si="1237"/>
        <v>1364.653125</v>
      </c>
      <c r="JV61" s="1">
        <f t="shared" si="1182"/>
        <v>1859368.3419604343</v>
      </c>
      <c r="JW61" s="1">
        <f t="shared" si="1238"/>
        <v>1.1995722356184837</v>
      </c>
      <c r="JX61" s="1"/>
      <c r="JY61" s="1"/>
      <c r="JZ61" s="1"/>
      <c r="KA61" s="1"/>
      <c r="KB61">
        <f t="shared" si="47"/>
        <v>13717</v>
      </c>
      <c r="KC61">
        <f t="shared" si="48"/>
        <v>12.100000000000001</v>
      </c>
      <c r="KD61" s="1" t="s">
        <v>84</v>
      </c>
      <c r="KE61" s="1">
        <f>+SUM($E64:$E68)</f>
        <v>873378</v>
      </c>
      <c r="KF61" s="1">
        <f>+SUM(KB64:KB68)</f>
        <v>132219</v>
      </c>
      <c r="KG61" s="1">
        <f t="shared" si="1183"/>
        <v>0.15138805877867315</v>
      </c>
      <c r="KH61" s="1">
        <f t="shared" si="1239"/>
        <v>3.8352992486352769E-4</v>
      </c>
      <c r="KI61" s="1"/>
      <c r="KJ61" s="1" t="s">
        <v>84</v>
      </c>
      <c r="KK61" s="1">
        <f>+SUM($E204:$E208)</f>
        <v>640</v>
      </c>
      <c r="KL61" s="1">
        <f>+SUM(KB204:KB208)</f>
        <v>21</v>
      </c>
      <c r="KM61" s="1">
        <f t="shared" si="1184"/>
        <v>3.2812500000000001E-2</v>
      </c>
      <c r="KN61" s="1">
        <f t="shared" si="1240"/>
        <v>7.0418214799765674E-3</v>
      </c>
      <c r="KO61" s="1">
        <f t="shared" si="1185"/>
        <v>873378</v>
      </c>
      <c r="KP61" s="1">
        <f t="shared" si="1241"/>
        <v>28657.715625000001</v>
      </c>
      <c r="KQ61" s="1">
        <f t="shared" si="1186"/>
        <v>37824615.144199811</v>
      </c>
      <c r="KR61" s="1">
        <f t="shared" si="1242"/>
        <v>96.88835761835081</v>
      </c>
      <c r="KS61" s="1"/>
      <c r="KT61" s="1"/>
      <c r="KU61" s="1"/>
      <c r="KV61" s="1"/>
      <c r="KW61">
        <f t="shared" si="51"/>
        <v>17881</v>
      </c>
      <c r="KX61">
        <f t="shared" si="52"/>
        <v>15.700000000000001</v>
      </c>
      <c r="KY61" s="1" t="s">
        <v>84</v>
      </c>
      <c r="KZ61" s="1">
        <f>+SUM($E64:$E68)</f>
        <v>873378</v>
      </c>
      <c r="LA61" s="1">
        <f>+SUM(KW64:KW68)</f>
        <v>87705</v>
      </c>
      <c r="LB61" s="1">
        <f t="shared" si="1187"/>
        <v>0.10042043651202572</v>
      </c>
      <c r="LC61" s="1">
        <f t="shared" si="1243"/>
        <v>3.2161012935523183E-4</v>
      </c>
      <c r="LD61" s="1"/>
      <c r="LE61" s="1" t="s">
        <v>84</v>
      </c>
      <c r="LF61" s="1">
        <f>+SUM($E204:$E208)</f>
        <v>640</v>
      </c>
      <c r="LG61" s="1">
        <f>+SUM(KW204:KW208)</f>
        <v>7</v>
      </c>
      <c r="LH61" s="1">
        <f t="shared" si="1188"/>
        <v>1.0937499999999999E-2</v>
      </c>
      <c r="LI61" s="1">
        <f t="shared" si="1244"/>
        <v>4.1113165268541864E-3</v>
      </c>
      <c r="LJ61" s="1">
        <f t="shared" si="1189"/>
        <v>873378</v>
      </c>
      <c r="LK61" s="1">
        <f t="shared" si="1245"/>
        <v>9552.5718749999996</v>
      </c>
      <c r="LL61" s="1">
        <f t="shared" si="1190"/>
        <v>12893366.390026106</v>
      </c>
      <c r="LM61" s="1">
        <f t="shared" si="1246"/>
        <v>64.269079367696463</v>
      </c>
      <c r="LN61" s="1"/>
      <c r="LO61" s="1"/>
      <c r="LP61" s="1"/>
      <c r="LQ61" s="1"/>
    </row>
    <row r="62" spans="1:329" x14ac:dyDescent="0.15">
      <c r="A62" s="51" t="s">
        <v>39</v>
      </c>
      <c r="B62" s="51" t="s">
        <v>40</v>
      </c>
      <c r="C62" s="51">
        <v>63</v>
      </c>
      <c r="D62" s="51" t="s">
        <v>42</v>
      </c>
      <c r="E62" s="52">
        <v>163909</v>
      </c>
      <c r="F62" s="52">
        <v>38746</v>
      </c>
      <c r="G62" s="51">
        <v>23.700000000000003</v>
      </c>
      <c r="H62" s="52">
        <v>25308</v>
      </c>
      <c r="I62" s="51">
        <v>15.5</v>
      </c>
      <c r="J62" s="52">
        <v>31749</v>
      </c>
      <c r="K62" s="51">
        <v>19.400000000000002</v>
      </c>
      <c r="L62" s="52">
        <v>16178</v>
      </c>
      <c r="M62" s="51">
        <v>9.9</v>
      </c>
      <c r="N62" s="52">
        <v>3082</v>
      </c>
      <c r="O62" s="51">
        <v>1.9000000000000001</v>
      </c>
      <c r="P62" s="52">
        <v>29573</v>
      </c>
      <c r="Q62" s="51">
        <v>18.100000000000001</v>
      </c>
      <c r="R62" s="52">
        <v>95211</v>
      </c>
      <c r="S62" s="51">
        <v>58.1</v>
      </c>
      <c r="T62" s="52">
        <v>2777</v>
      </c>
      <c r="U62" s="51">
        <v>1.7000000000000002</v>
      </c>
      <c r="V62" s="52">
        <v>80284</v>
      </c>
      <c r="W62" s="51">
        <v>49</v>
      </c>
      <c r="X62" s="52">
        <v>27378</v>
      </c>
      <c r="Y62" s="51">
        <v>16.8</v>
      </c>
      <c r="Z62" s="52">
        <v>104900</v>
      </c>
      <c r="AA62" s="51">
        <v>64</v>
      </c>
      <c r="AB62" s="52">
        <v>323</v>
      </c>
      <c r="AC62" s="51">
        <v>0.2</v>
      </c>
      <c r="AD62" s="52">
        <v>19006</v>
      </c>
      <c r="AE62" s="51">
        <v>11.600000000000001</v>
      </c>
      <c r="AF62" s="52">
        <v>18953</v>
      </c>
      <c r="AG62" s="51">
        <v>11.600000000000001</v>
      </c>
      <c r="AI62" s="43"/>
      <c r="AJ62">
        <f t="shared" si="0"/>
        <v>38746</v>
      </c>
      <c r="AK62">
        <f t="shared" si="1"/>
        <v>23.700000000000003</v>
      </c>
      <c r="AL62" s="1" t="s">
        <v>85</v>
      </c>
      <c r="AM62" s="1">
        <f>+SUM($E69:$E73)</f>
        <v>1019735</v>
      </c>
      <c r="AN62" s="1">
        <f>+SUM(AJ69:AJ73)</f>
        <v>224732</v>
      </c>
      <c r="AO62" s="1">
        <f t="shared" si="1135"/>
        <v>0.22038274649786463</v>
      </c>
      <c r="AP62" s="1">
        <f t="shared" si="1191"/>
        <v>4.1047418913482296E-4</v>
      </c>
      <c r="AQ62" s="1"/>
      <c r="AR62" s="1" t="s">
        <v>85</v>
      </c>
      <c r="AS62" s="1">
        <f>+SUM($E209:$E213)</f>
        <v>617</v>
      </c>
      <c r="AT62" s="1">
        <f>+SUM(AJ209:AJ213)</f>
        <v>123</v>
      </c>
      <c r="AU62" s="1">
        <f t="shared" si="1136"/>
        <v>0.19935170178282011</v>
      </c>
      <c r="AV62" s="1">
        <f t="shared" si="1192"/>
        <v>1.6083785929322782E-2</v>
      </c>
      <c r="AW62" s="1">
        <f t="shared" si="1137"/>
        <v>1019735</v>
      </c>
      <c r="AX62" s="1">
        <f t="shared" si="1193"/>
        <v>203285.90761750407</v>
      </c>
      <c r="AY62" s="1">
        <f t="shared" si="1138"/>
        <v>268999343.2227928</v>
      </c>
      <c r="AZ62" s="1">
        <f t="shared" si="1194"/>
        <v>135.97615458918247</v>
      </c>
      <c r="BA62" s="1"/>
      <c r="BB62" s="1"/>
      <c r="BC62" s="1"/>
      <c r="BD62" s="1"/>
      <c r="BE62">
        <f t="shared" si="3"/>
        <v>25308</v>
      </c>
      <c r="BF62">
        <f t="shared" si="4"/>
        <v>15.5</v>
      </c>
      <c r="BG62" s="1" t="s">
        <v>85</v>
      </c>
      <c r="BH62" s="1">
        <f>+SUM($E69:$E73)</f>
        <v>1019735</v>
      </c>
      <c r="BI62" s="1">
        <f>+SUM(BE69:BE73)</f>
        <v>214389</v>
      </c>
      <c r="BJ62" s="1">
        <f t="shared" si="1139"/>
        <v>0.210239915272105</v>
      </c>
      <c r="BK62" s="1">
        <f t="shared" si="1195"/>
        <v>4.0351670047841646E-4</v>
      </c>
      <c r="BL62" s="1"/>
      <c r="BM62" s="1" t="s">
        <v>85</v>
      </c>
      <c r="BN62" s="1">
        <f>+SUM($E209:$E213)</f>
        <v>617</v>
      </c>
      <c r="BO62" s="1">
        <f>+SUM(BE209:BE213)</f>
        <v>145</v>
      </c>
      <c r="BP62" s="1">
        <f t="shared" si="1140"/>
        <v>0.23500810372771475</v>
      </c>
      <c r="BQ62" s="1">
        <f t="shared" si="1196"/>
        <v>1.7069753687152672E-2</v>
      </c>
      <c r="BR62" s="1">
        <f t="shared" si="1141"/>
        <v>1019735</v>
      </c>
      <c r="BS62" s="1">
        <f t="shared" si="1197"/>
        <v>239645.98865478119</v>
      </c>
      <c r="BT62" s="1">
        <f t="shared" si="1142"/>
        <v>302990603.50495267</v>
      </c>
      <c r="BU62" s="1">
        <f t="shared" si="1198"/>
        <v>129.71802772288879</v>
      </c>
      <c r="BV62" s="1"/>
      <c r="BW62" s="1"/>
      <c r="BX62" s="1"/>
      <c r="BY62" s="1"/>
      <c r="BZ62">
        <f t="shared" si="7"/>
        <v>31749</v>
      </c>
      <c r="CA62">
        <f t="shared" si="8"/>
        <v>19.400000000000002</v>
      </c>
      <c r="CB62" s="1" t="s">
        <v>85</v>
      </c>
      <c r="CC62" s="1">
        <f>+SUM($E69:$E73)</f>
        <v>1019735</v>
      </c>
      <c r="CD62" s="1">
        <f>+SUM(BZ69:BZ73)</f>
        <v>156692</v>
      </c>
      <c r="CE62" s="1">
        <f t="shared" si="1143"/>
        <v>0.15365952919140757</v>
      </c>
      <c r="CF62" s="1">
        <f t="shared" si="1199"/>
        <v>3.5711545081231811E-4</v>
      </c>
      <c r="CG62" s="1"/>
      <c r="CH62" s="1" t="s">
        <v>85</v>
      </c>
      <c r="CI62" s="1">
        <f>+SUM($E209:$E213)</f>
        <v>617</v>
      </c>
      <c r="CJ62" s="1">
        <f>+SUM(BZ209:BZ213)</f>
        <v>129</v>
      </c>
      <c r="CK62" s="1">
        <f t="shared" si="1144"/>
        <v>0.20907617504051865</v>
      </c>
      <c r="CL62" s="1">
        <f t="shared" si="1200"/>
        <v>1.6371068289464882E-2</v>
      </c>
      <c r="CM62" s="1">
        <f t="shared" si="1145"/>
        <v>1019735</v>
      </c>
      <c r="CN62" s="1">
        <f t="shared" si="1201"/>
        <v>213202.29335494328</v>
      </c>
      <c r="CO62" s="1">
        <f t="shared" si="1146"/>
        <v>278694688.36709201</v>
      </c>
      <c r="CP62" s="1">
        <f t="shared" si="1202"/>
        <v>94.807929511098479</v>
      </c>
      <c r="CQ62" s="1"/>
      <c r="CR62" s="1"/>
      <c r="CS62" s="1"/>
      <c r="CT62" s="1"/>
      <c r="CU62">
        <f t="shared" si="11"/>
        <v>16178</v>
      </c>
      <c r="CV62">
        <f t="shared" si="12"/>
        <v>9.9</v>
      </c>
      <c r="CW62" s="1" t="s">
        <v>85</v>
      </c>
      <c r="CX62" s="1">
        <f>+SUM($E69:$E73)</f>
        <v>1019735</v>
      </c>
      <c r="CY62" s="1">
        <f>+SUM(CU69:CU73)</f>
        <v>81377</v>
      </c>
      <c r="CZ62" s="1">
        <f t="shared" si="1147"/>
        <v>7.9802105448964683E-2</v>
      </c>
      <c r="DA62" s="1">
        <f t="shared" si="1203"/>
        <v>2.6835156327737288E-4</v>
      </c>
      <c r="DB62" s="1"/>
      <c r="DC62" s="1" t="s">
        <v>85</v>
      </c>
      <c r="DD62" s="1">
        <f>+SUM($E209:$E213)</f>
        <v>617</v>
      </c>
      <c r="DE62" s="1">
        <f>+SUM(CU209:CU213)</f>
        <v>41</v>
      </c>
      <c r="DF62" s="1">
        <f t="shared" si="1148"/>
        <v>6.6450567260940036E-2</v>
      </c>
      <c r="DG62" s="1">
        <f t="shared" si="1204"/>
        <v>1.0027101797452028E-2</v>
      </c>
      <c r="DH62" s="1">
        <f t="shared" si="1149"/>
        <v>1019735</v>
      </c>
      <c r="DI62" s="1">
        <f t="shared" si="1205"/>
        <v>67761.969205834685</v>
      </c>
      <c r="DJ62" s="1">
        <f t="shared" si="1150"/>
        <v>104550352.0218142</v>
      </c>
      <c r="DK62" s="1">
        <f t="shared" si="1206"/>
        <v>49.237899062011209</v>
      </c>
      <c r="DL62" s="1"/>
      <c r="DM62" s="1"/>
      <c r="DN62" s="1"/>
      <c r="DO62" s="1"/>
      <c r="DP62">
        <f t="shared" si="15"/>
        <v>3082</v>
      </c>
      <c r="DQ62">
        <f t="shared" si="16"/>
        <v>1.9000000000000001</v>
      </c>
      <c r="DR62" s="1" t="s">
        <v>85</v>
      </c>
      <c r="DS62" s="1">
        <f>+SUM($E69:$E73)</f>
        <v>1019735</v>
      </c>
      <c r="DT62" s="1">
        <f>+SUM(DP69:DP73)</f>
        <v>27659</v>
      </c>
      <c r="DU62" s="1">
        <f t="shared" si="1151"/>
        <v>2.7123713513805058E-2</v>
      </c>
      <c r="DV62" s="1">
        <f t="shared" si="1207"/>
        <v>1.6086431735820846E-4</v>
      </c>
      <c r="DW62" s="1"/>
      <c r="DX62" s="1" t="s">
        <v>85</v>
      </c>
      <c r="DY62" s="1">
        <f>+SUM($E209:$E213)</f>
        <v>617</v>
      </c>
      <c r="DZ62" s="1">
        <f>+SUM(DP209:DP213)</f>
        <v>12</v>
      </c>
      <c r="EA62" s="1">
        <f t="shared" si="1152"/>
        <v>1.9448946515397084E-2</v>
      </c>
      <c r="EB62" s="1">
        <f t="shared" si="1208"/>
        <v>5.5595618268333875E-3</v>
      </c>
      <c r="EC62" s="1">
        <f t="shared" si="1153"/>
        <v>1019735</v>
      </c>
      <c r="ED62" s="1">
        <f t="shared" si="1209"/>
        <v>19832.771474878446</v>
      </c>
      <c r="EE62" s="1">
        <f t="shared" si="1154"/>
        <v>32140733.218088202</v>
      </c>
      <c r="EF62" s="1">
        <f t="shared" si="1210"/>
        <v>16.735331238017721</v>
      </c>
      <c r="EG62" s="1"/>
      <c r="EH62" s="1"/>
      <c r="EI62" s="1"/>
      <c r="EJ62" s="1"/>
      <c r="EK62">
        <f t="shared" si="19"/>
        <v>29573</v>
      </c>
      <c r="EL62">
        <f t="shared" si="20"/>
        <v>18.100000000000001</v>
      </c>
      <c r="EM62" s="1" t="s">
        <v>85</v>
      </c>
      <c r="EN62" s="1">
        <f>+SUM($E69:$E73)</f>
        <v>1019735</v>
      </c>
      <c r="EO62" s="1">
        <f>+SUM(EK69:EK73)</f>
        <v>164668</v>
      </c>
      <c r="EP62" s="1">
        <f t="shared" si="1155"/>
        <v>0.16148116912727326</v>
      </c>
      <c r="EQ62" s="1">
        <f t="shared" si="1211"/>
        <v>3.6439607442410518E-4</v>
      </c>
      <c r="ER62" s="1"/>
      <c r="ES62" s="1" t="s">
        <v>85</v>
      </c>
      <c r="ET62" s="1">
        <f>+SUM($E209:$E213)</f>
        <v>617</v>
      </c>
      <c r="EU62" s="1">
        <f>+SUM(EK209:EK213)</f>
        <v>186</v>
      </c>
      <c r="EV62" s="1">
        <f t="shared" si="1156"/>
        <v>0.30145867098865481</v>
      </c>
      <c r="EW62" s="1">
        <f t="shared" si="1212"/>
        <v>1.847427317451034E-2</v>
      </c>
      <c r="EX62" s="1">
        <f t="shared" si="1157"/>
        <v>1019735</v>
      </c>
      <c r="EY62" s="1">
        <f t="shared" si="1213"/>
        <v>307407.95786061592</v>
      </c>
      <c r="EZ62" s="1">
        <f t="shared" si="1158"/>
        <v>354902757.46022844</v>
      </c>
      <c r="FA62" s="1">
        <f t="shared" si="1214"/>
        <v>99.633881351527592</v>
      </c>
      <c r="FB62" s="1"/>
      <c r="FC62" s="1"/>
      <c r="FD62" s="1"/>
      <c r="FE62" s="1"/>
      <c r="FF62">
        <f t="shared" si="23"/>
        <v>95211</v>
      </c>
      <c r="FG62">
        <f t="shared" si="24"/>
        <v>58.1</v>
      </c>
      <c r="FH62" s="1" t="s">
        <v>85</v>
      </c>
      <c r="FI62" s="1">
        <f>+SUM($E69:$E73)</f>
        <v>1019735</v>
      </c>
      <c r="FJ62" s="1">
        <f>+SUM(FF69:FF73)</f>
        <v>535829</v>
      </c>
      <c r="FK62" s="1">
        <f t="shared" si="1159"/>
        <v>0.52545906534540832</v>
      </c>
      <c r="FL62" s="1">
        <f t="shared" si="1215"/>
        <v>4.9449581711956641E-4</v>
      </c>
      <c r="FM62" s="1"/>
      <c r="FN62" s="1" t="s">
        <v>85</v>
      </c>
      <c r="FO62" s="1">
        <f>+SUM($E209:$E213)</f>
        <v>617</v>
      </c>
      <c r="FP62" s="1">
        <f>+SUM(FF209:FF213)</f>
        <v>267</v>
      </c>
      <c r="FQ62" s="1">
        <f t="shared" si="1160"/>
        <v>0.4327390599675851</v>
      </c>
      <c r="FR62" s="1">
        <f t="shared" si="1216"/>
        <v>1.9946279796197442E-2</v>
      </c>
      <c r="FS62" s="1">
        <f t="shared" si="1161"/>
        <v>1019735</v>
      </c>
      <c r="FT62" s="1">
        <f t="shared" si="1217"/>
        <v>441279.1653160454</v>
      </c>
      <c r="FU62" s="1">
        <f t="shared" si="1162"/>
        <v>413712330.47249883</v>
      </c>
      <c r="FV62" s="1">
        <f t="shared" si="1218"/>
        <v>324.20824331811696</v>
      </c>
      <c r="FW62" s="1"/>
      <c r="FX62" s="1"/>
      <c r="FY62" s="1"/>
      <c r="FZ62" s="1"/>
      <c r="GA62">
        <f t="shared" si="27"/>
        <v>2777</v>
      </c>
      <c r="GB62">
        <f t="shared" si="28"/>
        <v>1.7000000000000002</v>
      </c>
      <c r="GC62" s="1" t="s">
        <v>85</v>
      </c>
      <c r="GD62" s="1">
        <f>+SUM($E69:$E73)</f>
        <v>1019735</v>
      </c>
      <c r="GE62" s="1">
        <f>+SUM(GA69:GA73)</f>
        <v>17377</v>
      </c>
      <c r="GF62" s="1">
        <f t="shared" si="1163"/>
        <v>1.70407017509451E-2</v>
      </c>
      <c r="GG62" s="1">
        <f t="shared" si="1219"/>
        <v>1.2816452800505502E-4</v>
      </c>
      <c r="GH62" s="1"/>
      <c r="GI62" s="1" t="s">
        <v>85</v>
      </c>
      <c r="GJ62" s="1">
        <f>+SUM($E209:$E213)</f>
        <v>617</v>
      </c>
      <c r="GK62" s="1">
        <f>+SUM(GA209:GA213)</f>
        <v>9</v>
      </c>
      <c r="GL62" s="1">
        <f t="shared" si="1164"/>
        <v>1.4586709886547812E-2</v>
      </c>
      <c r="GM62" s="1">
        <f t="shared" si="1220"/>
        <v>4.8266443409030373E-3</v>
      </c>
      <c r="GN62" s="1">
        <f t="shared" si="1165"/>
        <v>1019735</v>
      </c>
      <c r="GO62" s="1">
        <f t="shared" si="1221"/>
        <v>14874.578606158833</v>
      </c>
      <c r="GP62" s="1">
        <f t="shared" si="1166"/>
        <v>24225081.566030115</v>
      </c>
      <c r="GQ62" s="1">
        <f t="shared" si="1222"/>
        <v>10.514112980333126</v>
      </c>
      <c r="GR62" s="1"/>
      <c r="GS62" s="1"/>
      <c r="GT62" s="1"/>
      <c r="GU62" s="1"/>
      <c r="GV62">
        <f t="shared" si="31"/>
        <v>80284</v>
      </c>
      <c r="GW62">
        <f t="shared" si="32"/>
        <v>49</v>
      </c>
      <c r="GX62" s="1" t="s">
        <v>85</v>
      </c>
      <c r="GY62" s="1">
        <f>+SUM($E69:$E73)</f>
        <v>1019735</v>
      </c>
      <c r="GZ62" s="1">
        <f>+SUM(GV69:GV73)</f>
        <v>482824</v>
      </c>
      <c r="HA62" s="1">
        <f t="shared" si="1167"/>
        <v>0.47347987467332198</v>
      </c>
      <c r="HB62" s="1">
        <f t="shared" si="1223"/>
        <v>4.9444112641460099E-4</v>
      </c>
      <c r="HC62" s="1"/>
      <c r="HD62" s="1" t="s">
        <v>85</v>
      </c>
      <c r="HE62" s="1">
        <f>+SUM($E209:$E213)</f>
        <v>617</v>
      </c>
      <c r="HF62" s="1">
        <f>+SUM(GV209:GV213)</f>
        <v>284</v>
      </c>
      <c r="HG62" s="1">
        <f t="shared" si="1168"/>
        <v>0.46029173419773095</v>
      </c>
      <c r="HH62" s="1">
        <f t="shared" si="1224"/>
        <v>2.0065664232240082E-2</v>
      </c>
      <c r="HI62" s="1">
        <f t="shared" si="1169"/>
        <v>1019735</v>
      </c>
      <c r="HJ62" s="1">
        <f t="shared" si="1225"/>
        <v>469375.59157212317</v>
      </c>
      <c r="HK62" s="1">
        <f t="shared" si="1170"/>
        <v>418679534.69711256</v>
      </c>
      <c r="HL62" s="1">
        <f t="shared" si="1226"/>
        <v>292.13708267343964</v>
      </c>
      <c r="HM62" s="1"/>
      <c r="HN62" s="1"/>
      <c r="HO62" s="1"/>
      <c r="HP62" s="1"/>
      <c r="HQ62">
        <f t="shared" si="35"/>
        <v>27378</v>
      </c>
      <c r="HR62">
        <f t="shared" si="36"/>
        <v>16.8</v>
      </c>
      <c r="HS62" s="1" t="s">
        <v>85</v>
      </c>
      <c r="HT62" s="1">
        <f>+SUM($E69:$E73)</f>
        <v>1019735</v>
      </c>
      <c r="HU62" s="1">
        <f>+SUM(HQ69:HQ73)</f>
        <v>127155</v>
      </c>
      <c r="HV62" s="1">
        <f t="shared" si="1171"/>
        <v>0.12469416073783875</v>
      </c>
      <c r="HW62" s="1">
        <f t="shared" si="1227"/>
        <v>3.2715932860732699E-4</v>
      </c>
      <c r="HX62" s="1"/>
      <c r="HY62" s="1" t="s">
        <v>85</v>
      </c>
      <c r="HZ62" s="1">
        <f>+SUM($E209:$E213)</f>
        <v>617</v>
      </c>
      <c r="IA62" s="1">
        <f>+SUM(HQ209:HQ213)</f>
        <v>81</v>
      </c>
      <c r="IB62" s="1">
        <f t="shared" si="1172"/>
        <v>0.1312803889789303</v>
      </c>
      <c r="IC62" s="1">
        <f t="shared" si="1228"/>
        <v>1.3595561796585786E-2</v>
      </c>
      <c r="ID62" s="1">
        <f t="shared" si="1173"/>
        <v>1019735</v>
      </c>
      <c r="IE62" s="1">
        <f t="shared" si="1229"/>
        <v>133871.20745542948</v>
      </c>
      <c r="IF62" s="1">
        <f t="shared" si="1174"/>
        <v>192206897.16205469</v>
      </c>
      <c r="IG62" s="1">
        <f t="shared" si="1230"/>
        <v>76.936297175246509</v>
      </c>
      <c r="IH62" s="1"/>
      <c r="II62" s="1"/>
      <c r="IJ62" s="1"/>
      <c r="IK62" s="1"/>
      <c r="IL62">
        <f t="shared" si="39"/>
        <v>104900</v>
      </c>
      <c r="IM62">
        <f t="shared" si="40"/>
        <v>64</v>
      </c>
      <c r="IN62" s="1" t="s">
        <v>85</v>
      </c>
      <c r="IO62" s="1">
        <f>+SUM($E69:$E73)</f>
        <v>1019735</v>
      </c>
      <c r="IP62" s="1">
        <f>+SUM(IL69:IL73)</f>
        <v>572690</v>
      </c>
      <c r="IQ62" s="1">
        <f t="shared" si="1175"/>
        <v>0.56160669193466928</v>
      </c>
      <c r="IR62" s="1">
        <f t="shared" si="1231"/>
        <v>4.9136524198953313E-4</v>
      </c>
      <c r="IS62" s="1"/>
      <c r="IT62" s="1" t="s">
        <v>85</v>
      </c>
      <c r="IU62" s="1">
        <f>+SUM($E209:$E213)</f>
        <v>617</v>
      </c>
      <c r="IV62" s="1">
        <f>+SUM(IL209:IL213)</f>
        <v>411</v>
      </c>
      <c r="IW62" s="1">
        <f t="shared" si="1176"/>
        <v>0.66612641815235007</v>
      </c>
      <c r="IX62" s="1">
        <f t="shared" si="1232"/>
        <v>1.8985707035129799E-2</v>
      </c>
      <c r="IY62" s="1">
        <f t="shared" si="1177"/>
        <v>1019735</v>
      </c>
      <c r="IZ62" s="1">
        <f t="shared" si="1233"/>
        <v>679272.42301458667</v>
      </c>
      <c r="JA62" s="1">
        <f t="shared" si="1178"/>
        <v>374824699.53755581</v>
      </c>
      <c r="JB62" s="1">
        <f t="shared" si="1234"/>
        <v>346.51132892369094</v>
      </c>
      <c r="JC62" s="1"/>
      <c r="JD62" s="1"/>
      <c r="JE62" s="1"/>
      <c r="JF62" s="1"/>
      <c r="JG62">
        <f t="shared" si="43"/>
        <v>323</v>
      </c>
      <c r="JH62">
        <f t="shared" si="44"/>
        <v>0.2</v>
      </c>
      <c r="JI62" s="1" t="s">
        <v>85</v>
      </c>
      <c r="JJ62" s="1">
        <f>+SUM($E69:$E73)</f>
        <v>1019735</v>
      </c>
      <c r="JK62" s="1">
        <f>+SUM(JG69:JG73)</f>
        <v>2689</v>
      </c>
      <c r="JL62" s="1">
        <f t="shared" si="1179"/>
        <v>2.6369596022496043E-3</v>
      </c>
      <c r="JM62" s="1">
        <f t="shared" si="1235"/>
        <v>5.0784912744895399E-5</v>
      </c>
      <c r="JN62" s="1"/>
      <c r="JO62" s="1" t="s">
        <v>85</v>
      </c>
      <c r="JP62" s="1">
        <f>+SUM($E209:$E213)</f>
        <v>617</v>
      </c>
      <c r="JQ62" s="1">
        <f>+SUM(JG209:JG213)</f>
        <v>0</v>
      </c>
      <c r="JR62" s="1">
        <f t="shared" si="1180"/>
        <v>0</v>
      </c>
      <c r="JS62" s="1">
        <f t="shared" si="1236"/>
        <v>0</v>
      </c>
      <c r="JT62" s="1">
        <f t="shared" si="1181"/>
        <v>1019735</v>
      </c>
      <c r="JU62" s="1">
        <f t="shared" si="1237"/>
        <v>0</v>
      </c>
      <c r="JV62" s="1">
        <f t="shared" si="1182"/>
        <v>0</v>
      </c>
      <c r="JW62" s="1">
        <f t="shared" si="1238"/>
        <v>1.6270040745880059</v>
      </c>
      <c r="JX62" s="1"/>
      <c r="JY62" s="1"/>
      <c r="JZ62" s="1"/>
      <c r="KA62" s="1"/>
      <c r="KB62">
        <f t="shared" si="47"/>
        <v>19006</v>
      </c>
      <c r="KC62">
        <f t="shared" si="48"/>
        <v>11.600000000000001</v>
      </c>
      <c r="KD62" s="1" t="s">
        <v>85</v>
      </c>
      <c r="KE62" s="1">
        <f>+SUM($E69:$E73)</f>
        <v>1019735</v>
      </c>
      <c r="KF62" s="1">
        <f>+SUM(KB69:KB73)</f>
        <v>142284</v>
      </c>
      <c r="KG62" s="1">
        <f t="shared" si="1183"/>
        <v>0.13953036818389092</v>
      </c>
      <c r="KH62" s="1">
        <f t="shared" si="1239"/>
        <v>3.4312983470000244E-4</v>
      </c>
      <c r="KI62" s="1"/>
      <c r="KJ62" s="1" t="s">
        <v>85</v>
      </c>
      <c r="KK62" s="1">
        <f>+SUM($E209:$E213)</f>
        <v>617</v>
      </c>
      <c r="KL62" s="1">
        <f>+SUM(KB209:KB213)</f>
        <v>16</v>
      </c>
      <c r="KM62" s="1">
        <f t="shared" si="1184"/>
        <v>2.5931928687196109E-2</v>
      </c>
      <c r="KN62" s="1">
        <f t="shared" si="1240"/>
        <v>6.3983719264489964E-3</v>
      </c>
      <c r="KO62" s="1">
        <f t="shared" si="1185"/>
        <v>1019735</v>
      </c>
      <c r="KP62" s="1">
        <f t="shared" si="1241"/>
        <v>26443.695299837924</v>
      </c>
      <c r="KQ62" s="1">
        <f t="shared" si="1186"/>
        <v>42570976.670128942</v>
      </c>
      <c r="KR62" s="1">
        <f t="shared" si="1242"/>
        <v>86.090237169460693</v>
      </c>
      <c r="KS62" s="1"/>
      <c r="KT62" s="1"/>
      <c r="KU62" s="1"/>
      <c r="KV62" s="1"/>
      <c r="KW62">
        <f t="shared" si="51"/>
        <v>18953</v>
      </c>
      <c r="KX62">
        <f t="shared" si="52"/>
        <v>11.600000000000001</v>
      </c>
      <c r="KY62" s="1" t="s">
        <v>85</v>
      </c>
      <c r="KZ62" s="1">
        <f>+SUM($E69:$E73)</f>
        <v>1019735</v>
      </c>
      <c r="LA62" s="1">
        <f>+SUM(KW69:KW73)</f>
        <v>84368</v>
      </c>
      <c r="LB62" s="1">
        <f t="shared" si="1187"/>
        <v>8.273522042491431E-2</v>
      </c>
      <c r="LC62" s="1">
        <f t="shared" si="1243"/>
        <v>2.7280285454431773E-4</v>
      </c>
      <c r="LD62" s="1"/>
      <c r="LE62" s="1" t="s">
        <v>85</v>
      </c>
      <c r="LF62" s="1">
        <f>+SUM($E209:$E213)</f>
        <v>617</v>
      </c>
      <c r="LG62" s="1">
        <f>+SUM(KW209:KW213)</f>
        <v>3</v>
      </c>
      <c r="LH62" s="1">
        <f t="shared" si="1188"/>
        <v>4.8622366288492711E-3</v>
      </c>
      <c r="LI62" s="1">
        <f t="shared" si="1244"/>
        <v>2.8003806420520438E-3</v>
      </c>
      <c r="LJ62" s="1">
        <f t="shared" si="1189"/>
        <v>1019735</v>
      </c>
      <c r="LK62" s="1">
        <f t="shared" si="1245"/>
        <v>4958.1928687196114</v>
      </c>
      <c r="LL62" s="1">
        <f t="shared" si="1190"/>
        <v>8154714.9569860138</v>
      </c>
      <c r="LM62" s="1">
        <f t="shared" si="1246"/>
        <v>51.047631002172132</v>
      </c>
      <c r="LN62" s="1"/>
      <c r="LO62" s="1"/>
      <c r="LP62" s="1"/>
      <c r="LQ62" s="1"/>
    </row>
    <row r="63" spans="1:329" x14ac:dyDescent="0.15">
      <c r="A63" s="51" t="s">
        <v>39</v>
      </c>
      <c r="B63" s="51" t="s">
        <v>40</v>
      </c>
      <c r="C63" s="51">
        <v>64</v>
      </c>
      <c r="D63" s="51" t="s">
        <v>42</v>
      </c>
      <c r="E63" s="52">
        <v>235951</v>
      </c>
      <c r="F63" s="52">
        <v>39806</v>
      </c>
      <c r="G63" s="51">
        <v>16.900000000000002</v>
      </c>
      <c r="H63" s="52">
        <v>40607</v>
      </c>
      <c r="I63" s="51">
        <v>17.3</v>
      </c>
      <c r="J63" s="52">
        <v>33110</v>
      </c>
      <c r="K63" s="51">
        <v>14.100000000000001</v>
      </c>
      <c r="L63" s="52">
        <v>15663</v>
      </c>
      <c r="M63" s="51">
        <v>6.7</v>
      </c>
      <c r="N63" s="52">
        <v>4950</v>
      </c>
      <c r="O63" s="51">
        <v>2.1</v>
      </c>
      <c r="P63" s="52">
        <v>34629</v>
      </c>
      <c r="Q63" s="51">
        <v>14.700000000000001</v>
      </c>
      <c r="R63" s="52">
        <v>108610</v>
      </c>
      <c r="S63" s="51">
        <v>46.1</v>
      </c>
      <c r="T63" s="52">
        <v>2630</v>
      </c>
      <c r="U63" s="51">
        <v>1.2000000000000002</v>
      </c>
      <c r="V63" s="52">
        <v>89962</v>
      </c>
      <c r="W63" s="51">
        <v>38.200000000000003</v>
      </c>
      <c r="X63" s="52">
        <v>30856</v>
      </c>
      <c r="Y63" s="51">
        <v>13.100000000000001</v>
      </c>
      <c r="Z63" s="52">
        <v>112273</v>
      </c>
      <c r="AA63" s="51">
        <v>47.6</v>
      </c>
      <c r="AB63" s="52">
        <v>303</v>
      </c>
      <c r="AC63" s="51">
        <v>0.2</v>
      </c>
      <c r="AD63" s="52">
        <v>22102</v>
      </c>
      <c r="AE63" s="51">
        <v>9.4</v>
      </c>
      <c r="AF63" s="52">
        <v>21475</v>
      </c>
      <c r="AG63" s="51">
        <v>9.2000000000000011</v>
      </c>
      <c r="AI63" s="43"/>
      <c r="AJ63">
        <f t="shared" si="0"/>
        <v>39806</v>
      </c>
      <c r="AK63">
        <f t="shared" si="1"/>
        <v>16.900000000000002</v>
      </c>
      <c r="AL63" s="1" t="s">
        <v>46</v>
      </c>
      <c r="AM63" s="1">
        <f>SUM(AM56:AM60)</f>
        <v>1343901</v>
      </c>
      <c r="AN63" s="1">
        <f t="shared" ref="AN63" si="1247">SUM(AN56:AN60)</f>
        <v>273911</v>
      </c>
      <c r="AO63" s="1">
        <f t="shared" si="1135"/>
        <v>0.20381784074868611</v>
      </c>
      <c r="AP63" s="1">
        <f t="shared" si="1191"/>
        <v>3.4749109572067445E-4</v>
      </c>
      <c r="AQ63" s="1"/>
      <c r="AR63" s="1" t="s">
        <v>46</v>
      </c>
      <c r="AS63" s="1">
        <f>SUM(AS56:AS60)</f>
        <v>553</v>
      </c>
      <c r="AT63" s="1">
        <f t="shared" ref="AT63" si="1248">SUM(AT56:AT60)</f>
        <v>100</v>
      </c>
      <c r="AU63" s="1">
        <f t="shared" si="1136"/>
        <v>0.18083182640144665</v>
      </c>
      <c r="AV63" s="1">
        <f t="shared" si="1192"/>
        <v>1.6366710632532377E-2</v>
      </c>
      <c r="AW63" s="1">
        <f>SUM(AW56:AW60)</f>
        <v>1343901</v>
      </c>
      <c r="AX63" s="1">
        <f t="shared" ref="AX63:AZ63" si="1249">SUM(AX56:AX60)</f>
        <v>246321.84521567705</v>
      </c>
      <c r="AY63" s="1">
        <f t="shared" si="1249"/>
        <v>536149299.61322206</v>
      </c>
      <c r="AZ63" s="1">
        <f t="shared" si="1249"/>
        <v>114.37799031464273</v>
      </c>
      <c r="BA63" s="1"/>
      <c r="BB63" s="1"/>
      <c r="BC63" s="1"/>
      <c r="BD63" s="1"/>
      <c r="BE63">
        <f t="shared" si="3"/>
        <v>40607</v>
      </c>
      <c r="BF63">
        <f t="shared" si="4"/>
        <v>17.3</v>
      </c>
      <c r="BG63" s="1" t="s">
        <v>46</v>
      </c>
      <c r="BH63" s="1">
        <f>SUM(BH56:BH60)</f>
        <v>1343901</v>
      </c>
      <c r="BI63" s="1">
        <f t="shared" ref="BI63" si="1250">SUM(BI56:BI60)</f>
        <v>211987</v>
      </c>
      <c r="BJ63" s="1">
        <f t="shared" si="1139"/>
        <v>0.15774004186320273</v>
      </c>
      <c r="BK63" s="1">
        <f t="shared" si="1195"/>
        <v>3.1442018183468521E-4</v>
      </c>
      <c r="BL63" s="1"/>
      <c r="BM63" s="1" t="s">
        <v>46</v>
      </c>
      <c r="BN63" s="1">
        <f>SUM(BN56:BN60)</f>
        <v>553</v>
      </c>
      <c r="BO63" s="1">
        <f t="shared" ref="BO63" si="1251">SUM(BO56:BO60)</f>
        <v>77</v>
      </c>
      <c r="BP63" s="1">
        <f t="shared" si="1140"/>
        <v>0.13924050632911392</v>
      </c>
      <c r="BQ63" s="1">
        <f t="shared" si="1196"/>
        <v>1.4721807748198291E-2</v>
      </c>
      <c r="BR63" s="1">
        <f>SUM(BR56:BR60)</f>
        <v>1343901</v>
      </c>
      <c r="BS63" s="1">
        <f t="shared" ref="BS63:BU63" si="1252">SUM(BS56:BS60)</f>
        <v>188985.99145468292</v>
      </c>
      <c r="BT63" s="1">
        <f t="shared" si="1252"/>
        <v>433023000.0611397</v>
      </c>
      <c r="BU63" s="1">
        <f t="shared" si="1252"/>
        <v>88.848577995091105</v>
      </c>
      <c r="BV63" s="1"/>
      <c r="BW63" s="1"/>
      <c r="BX63" s="1"/>
      <c r="BY63" s="1"/>
      <c r="BZ63">
        <f t="shared" si="7"/>
        <v>33110</v>
      </c>
      <c r="CA63">
        <f t="shared" si="8"/>
        <v>14.100000000000001</v>
      </c>
      <c r="CB63" s="1" t="s">
        <v>46</v>
      </c>
      <c r="CC63" s="1">
        <f>SUM(CC56:CC60)</f>
        <v>1343901</v>
      </c>
      <c r="CD63" s="1">
        <f t="shared" ref="CD63" si="1253">SUM(CD56:CD60)</f>
        <v>217264</v>
      </c>
      <c r="CE63" s="1">
        <f t="shared" si="1143"/>
        <v>0.16166667038717883</v>
      </c>
      <c r="CF63" s="1">
        <f t="shared" si="1199"/>
        <v>3.1756671365824153E-4</v>
      </c>
      <c r="CG63" s="1"/>
      <c r="CH63" s="1" t="s">
        <v>46</v>
      </c>
      <c r="CI63" s="1">
        <f>SUM(CI56:CI60)</f>
        <v>553</v>
      </c>
      <c r="CJ63" s="1">
        <f t="shared" ref="CJ63" si="1254">SUM(CJ56:CJ60)</f>
        <v>87</v>
      </c>
      <c r="CK63" s="1">
        <f t="shared" si="1144"/>
        <v>0.15732368896925858</v>
      </c>
      <c r="CL63" s="1">
        <f t="shared" si="1200"/>
        <v>1.5483348452769446E-2</v>
      </c>
      <c r="CM63" s="1">
        <f>SUM(CM56:CM60)</f>
        <v>1343901</v>
      </c>
      <c r="CN63" s="1">
        <f t="shared" ref="CN63:CP63" si="1255">SUM(CN56:CN60)</f>
        <v>218478.12687100121</v>
      </c>
      <c r="CO63" s="1">
        <f t="shared" si="1255"/>
        <v>481580424.55535209</v>
      </c>
      <c r="CP63" s="1">
        <f t="shared" si="1255"/>
        <v>92.775301990998898</v>
      </c>
      <c r="CQ63" s="1"/>
      <c r="CR63" s="1"/>
      <c r="CS63" s="1"/>
      <c r="CT63" s="1"/>
      <c r="CU63">
        <f t="shared" si="11"/>
        <v>15663</v>
      </c>
      <c r="CV63">
        <f t="shared" si="12"/>
        <v>6.7</v>
      </c>
      <c r="CW63" s="1" t="s">
        <v>46</v>
      </c>
      <c r="CX63" s="1">
        <f>SUM(CX56:CX60)</f>
        <v>1343901</v>
      </c>
      <c r="CY63" s="1">
        <f t="shared" ref="CY63" si="1256">SUM(CY56:CY60)</f>
        <v>127582</v>
      </c>
      <c r="CZ63" s="1">
        <f t="shared" si="1147"/>
        <v>9.4934076245199603E-2</v>
      </c>
      <c r="DA63" s="1">
        <f t="shared" si="1203"/>
        <v>2.5285266349863047E-4</v>
      </c>
      <c r="DB63" s="1"/>
      <c r="DC63" s="1" t="s">
        <v>46</v>
      </c>
      <c r="DD63" s="1">
        <f>SUM(DD56:DD60)</f>
        <v>553</v>
      </c>
      <c r="DE63" s="1">
        <f t="shared" ref="DE63" si="1257">SUM(DE56:DE60)</f>
        <v>46</v>
      </c>
      <c r="DF63" s="1">
        <f t="shared" si="1148"/>
        <v>8.3182640144665462E-2</v>
      </c>
      <c r="DG63" s="1">
        <f t="shared" si="1204"/>
        <v>1.1743436358679646E-2</v>
      </c>
      <c r="DH63" s="1">
        <f>SUM(DH56:DH60)</f>
        <v>1343901</v>
      </c>
      <c r="DI63" s="1">
        <f t="shared" ref="DI63:DK63" si="1258">SUM(DI56:DI60)</f>
        <v>106825.962813633</v>
      </c>
      <c r="DJ63" s="1">
        <f t="shared" si="1258"/>
        <v>245716177.13877088</v>
      </c>
      <c r="DK63" s="1">
        <f t="shared" si="1258"/>
        <v>53.189790321484864</v>
      </c>
      <c r="DL63" s="1"/>
      <c r="DM63" s="1"/>
      <c r="DN63" s="1"/>
      <c r="DO63" s="1"/>
      <c r="DP63">
        <f t="shared" si="15"/>
        <v>4950</v>
      </c>
      <c r="DQ63">
        <f t="shared" si="16"/>
        <v>2.1</v>
      </c>
      <c r="DR63" s="1" t="s">
        <v>46</v>
      </c>
      <c r="DS63" s="1">
        <f>SUM(DS56:DS60)</f>
        <v>1343901</v>
      </c>
      <c r="DT63" s="1">
        <f t="shared" ref="DT63" si="1259">SUM(DT56:DT60)</f>
        <v>25638</v>
      </c>
      <c r="DU63" s="1">
        <f t="shared" si="1151"/>
        <v>1.907729810454788E-2</v>
      </c>
      <c r="DV63" s="1">
        <f t="shared" si="1207"/>
        <v>1.1800276600308057E-4</v>
      </c>
      <c r="DW63" s="1"/>
      <c r="DX63" s="1" t="s">
        <v>46</v>
      </c>
      <c r="DY63" s="1">
        <f>SUM(DY56:DY60)</f>
        <v>553</v>
      </c>
      <c r="DZ63" s="1">
        <f t="shared" ref="DZ63" si="1260">SUM(DZ56:DZ60)</f>
        <v>2</v>
      </c>
      <c r="EA63" s="1">
        <f t="shared" si="1152"/>
        <v>3.616636528028933E-3</v>
      </c>
      <c r="EB63" s="1">
        <f t="shared" si="1208"/>
        <v>2.5527195257116428E-3</v>
      </c>
      <c r="EC63" s="1">
        <f>SUM(EC56:EC60)</f>
        <v>1343901</v>
      </c>
      <c r="ED63" s="1">
        <f t="shared" ref="ED63:EF63" si="1261">SUM(ED56:ED60)</f>
        <v>6567.4601383327263</v>
      </c>
      <c r="EE63" s="1">
        <f t="shared" si="1261"/>
        <v>21573907.160916664</v>
      </c>
      <c r="EF63" s="1">
        <f t="shared" si="1261"/>
        <v>10.76944145261162</v>
      </c>
      <c r="EG63" s="1"/>
      <c r="EH63" s="1"/>
      <c r="EI63" s="1"/>
      <c r="EJ63" s="1"/>
      <c r="EK63">
        <f t="shared" si="19"/>
        <v>34629</v>
      </c>
      <c r="EL63">
        <f t="shared" si="20"/>
        <v>14.700000000000001</v>
      </c>
      <c r="EM63" s="1" t="s">
        <v>46</v>
      </c>
      <c r="EN63" s="1">
        <f>SUM(EN56:EN60)</f>
        <v>1343901</v>
      </c>
      <c r="EO63" s="1">
        <f t="shared" ref="EO63" si="1262">SUM(EO56:EO60)</f>
        <v>192487</v>
      </c>
      <c r="EP63" s="1">
        <f t="shared" si="1155"/>
        <v>0.14323004447500226</v>
      </c>
      <c r="EQ63" s="1">
        <f t="shared" si="1211"/>
        <v>3.0217987635010985E-4</v>
      </c>
      <c r="ER63" s="1"/>
      <c r="ES63" s="1" t="s">
        <v>46</v>
      </c>
      <c r="ET63" s="1">
        <f>SUM(ET56:ET60)</f>
        <v>553</v>
      </c>
      <c r="EU63" s="1">
        <f t="shared" ref="EU63" si="1263">SUM(EU56:EU60)</f>
        <v>123</v>
      </c>
      <c r="EV63" s="1">
        <f t="shared" si="1156"/>
        <v>0.22242314647377939</v>
      </c>
      <c r="EW63" s="1">
        <f t="shared" si="1212"/>
        <v>1.7684756586594404E-2</v>
      </c>
      <c r="EX63" s="1">
        <f>SUM(EX56:EX60)</f>
        <v>1343901</v>
      </c>
      <c r="EY63" s="1">
        <f t="shared" ref="EY63:FA63" si="1264">SUM(EY56:EY60)</f>
        <v>295824.66188764363</v>
      </c>
      <c r="EZ63" s="1">
        <f t="shared" si="1264"/>
        <v>604476931.10453582</v>
      </c>
      <c r="FA63" s="1">
        <f t="shared" si="1264"/>
        <v>84.439665984732528</v>
      </c>
      <c r="FB63" s="1"/>
      <c r="FC63" s="1"/>
      <c r="FD63" s="1"/>
      <c r="FE63" s="1"/>
      <c r="FF63">
        <f t="shared" si="23"/>
        <v>108610</v>
      </c>
      <c r="FG63">
        <f t="shared" si="24"/>
        <v>46.1</v>
      </c>
      <c r="FH63" s="1" t="s">
        <v>46</v>
      </c>
      <c r="FI63" s="1">
        <f>SUM(FI56:FI60)</f>
        <v>1343901</v>
      </c>
      <c r="FJ63" s="1">
        <f t="shared" ref="FJ63" si="1265">SUM(FJ56:FJ60)</f>
        <v>621059</v>
      </c>
      <c r="FK63" s="1">
        <f t="shared" si="1159"/>
        <v>0.46213151117530232</v>
      </c>
      <c r="FL63" s="1">
        <f t="shared" si="1215"/>
        <v>4.3006807362806261E-4</v>
      </c>
      <c r="FM63" s="1"/>
      <c r="FN63" s="1" t="s">
        <v>46</v>
      </c>
      <c r="FO63" s="1">
        <f>SUM(FO56:FO60)</f>
        <v>553</v>
      </c>
      <c r="FP63" s="1">
        <f t="shared" ref="FP63" si="1266">SUM(FP56:FP60)</f>
        <v>224</v>
      </c>
      <c r="FQ63" s="1">
        <f t="shared" si="1160"/>
        <v>0.4050632911392405</v>
      </c>
      <c r="FR63" s="1">
        <f t="shared" si="1216"/>
        <v>2.0875373817648382E-2</v>
      </c>
      <c r="FS63" s="1">
        <f>SUM(FS56:FS60)</f>
        <v>1343901</v>
      </c>
      <c r="FT63" s="1">
        <f t="shared" ref="FT63:FV63" si="1267">SUM(FT56:FT60)</f>
        <v>508866.05553241866</v>
      </c>
      <c r="FU63" s="1">
        <f t="shared" si="1267"/>
        <v>765861268.343117</v>
      </c>
      <c r="FV63" s="1">
        <f t="shared" si="1267"/>
        <v>263.34578823483406</v>
      </c>
      <c r="FW63" s="1"/>
      <c r="FX63" s="1"/>
      <c r="FY63" s="1"/>
      <c r="FZ63" s="1"/>
      <c r="GA63">
        <f t="shared" si="27"/>
        <v>2630</v>
      </c>
      <c r="GB63">
        <f t="shared" si="28"/>
        <v>1.2000000000000002</v>
      </c>
      <c r="GC63" s="1" t="s">
        <v>46</v>
      </c>
      <c r="GD63" s="1">
        <f>SUM(GD56:GD60)</f>
        <v>1343901</v>
      </c>
      <c r="GE63" s="1">
        <f t="shared" ref="GE63" si="1268">SUM(GE56:GE60)</f>
        <v>16750</v>
      </c>
      <c r="GF63" s="1">
        <f t="shared" si="1163"/>
        <v>1.2463715705249121E-2</v>
      </c>
      <c r="GG63" s="1">
        <f t="shared" si="1219"/>
        <v>9.5701040441506979E-5</v>
      </c>
      <c r="GH63" s="1"/>
      <c r="GI63" s="1" t="s">
        <v>46</v>
      </c>
      <c r="GJ63" s="1">
        <f>SUM(GJ56:GJ60)</f>
        <v>553</v>
      </c>
      <c r="GK63" s="1">
        <f t="shared" ref="GK63" si="1269">SUM(GK56:GK60)</f>
        <v>9</v>
      </c>
      <c r="GL63" s="1">
        <f t="shared" si="1164"/>
        <v>1.62748643761302E-2</v>
      </c>
      <c r="GM63" s="1">
        <f t="shared" si="1220"/>
        <v>5.3806284993693455E-3</v>
      </c>
      <c r="GN63" s="1">
        <f>SUM(GN56:GN60)</f>
        <v>1343901</v>
      </c>
      <c r="GO63" s="1">
        <f t="shared" ref="GO63:GQ63" si="1270">SUM(GO56:GO60)</f>
        <v>21099.626782982592</v>
      </c>
      <c r="GP63" s="1">
        <f t="shared" si="1270"/>
        <v>53108836.49225805</v>
      </c>
      <c r="GQ63" s="1">
        <f t="shared" si="1270"/>
        <v>7.1493698603911531</v>
      </c>
      <c r="GR63" s="1"/>
      <c r="GS63" s="1"/>
      <c r="GT63" s="1"/>
      <c r="GU63" s="1"/>
      <c r="GV63">
        <f t="shared" si="31"/>
        <v>89962</v>
      </c>
      <c r="GW63">
        <f t="shared" si="32"/>
        <v>38.200000000000003</v>
      </c>
      <c r="GX63" s="1" t="s">
        <v>46</v>
      </c>
      <c r="GY63" s="1">
        <f>SUM(GY56:GY60)</f>
        <v>1343901</v>
      </c>
      <c r="GZ63" s="1">
        <f t="shared" ref="GZ63" si="1271">SUM(GZ56:GZ60)</f>
        <v>459761</v>
      </c>
      <c r="HA63" s="1">
        <f t="shared" si="1167"/>
        <v>0.34210927739468905</v>
      </c>
      <c r="HB63" s="1">
        <f t="shared" si="1223"/>
        <v>4.092377312496528E-4</v>
      </c>
      <c r="HC63" s="1"/>
      <c r="HD63" s="1" t="s">
        <v>46</v>
      </c>
      <c r="HE63" s="1">
        <f>SUM(HE56:HE60)</f>
        <v>553</v>
      </c>
      <c r="HF63" s="1">
        <f t="shared" ref="HF63" si="1272">SUM(HF56:HF60)</f>
        <v>186</v>
      </c>
      <c r="HG63" s="1">
        <f t="shared" si="1168"/>
        <v>0.33634719710669075</v>
      </c>
      <c r="HH63" s="1">
        <f t="shared" si="1224"/>
        <v>2.0091011732876154E-2</v>
      </c>
      <c r="HI63" s="1">
        <f>SUM(HI56:HI60)</f>
        <v>1343901</v>
      </c>
      <c r="HJ63" s="1">
        <f t="shared" ref="HJ63:HL63" si="1273">SUM(HJ56:HJ60)</f>
        <v>433185.99020000367</v>
      </c>
      <c r="HK63" s="1">
        <f t="shared" si="1273"/>
        <v>728753873.58479476</v>
      </c>
      <c r="HL63" s="1">
        <f t="shared" si="1273"/>
        <v>201.08377814699253</v>
      </c>
      <c r="HM63" s="1"/>
      <c r="HN63" s="1"/>
      <c r="HO63" s="1"/>
      <c r="HP63" s="1"/>
      <c r="HQ63">
        <f t="shared" si="35"/>
        <v>30856</v>
      </c>
      <c r="HR63">
        <f t="shared" si="36"/>
        <v>13.100000000000001</v>
      </c>
      <c r="HS63" s="1" t="s">
        <v>46</v>
      </c>
      <c r="HT63" s="1">
        <f>SUM(HT56:HT60)</f>
        <v>1343901</v>
      </c>
      <c r="HU63" s="1">
        <f t="shared" ref="HU63" si="1274">SUM(HU56:HU60)</f>
        <v>205186</v>
      </c>
      <c r="HV63" s="1">
        <f t="shared" si="1171"/>
        <v>0.15267940123565649</v>
      </c>
      <c r="HW63" s="1">
        <f t="shared" si="1227"/>
        <v>3.102633431007534E-4</v>
      </c>
      <c r="HX63" s="1"/>
      <c r="HY63" s="1" t="s">
        <v>46</v>
      </c>
      <c r="HZ63" s="1">
        <f>SUM(HZ56:HZ60)</f>
        <v>553</v>
      </c>
      <c r="IA63" s="1">
        <f t="shared" ref="IA63" si="1275">SUM(IA56:IA60)</f>
        <v>94</v>
      </c>
      <c r="IB63" s="1">
        <f t="shared" si="1172"/>
        <v>0.16998191681735986</v>
      </c>
      <c r="IC63" s="1">
        <f t="shared" si="1228"/>
        <v>1.5972855861194273E-2</v>
      </c>
      <c r="ID63" s="1">
        <f>SUM(ID56:ID60)</f>
        <v>1343901</v>
      </c>
      <c r="IE63" s="1">
        <f t="shared" ref="IE63:IG63" si="1276">SUM(IE56:IE60)</f>
        <v>217091.92361053114</v>
      </c>
      <c r="IF63" s="1">
        <f t="shared" si="1276"/>
        <v>455694114.99321389</v>
      </c>
      <c r="IG63" s="1">
        <f t="shared" si="1276"/>
        <v>84.999254006816585</v>
      </c>
      <c r="IH63" s="1"/>
      <c r="II63" s="1"/>
      <c r="IJ63" s="1"/>
      <c r="IK63" s="1"/>
      <c r="IL63">
        <f t="shared" si="39"/>
        <v>112273</v>
      </c>
      <c r="IM63">
        <f t="shared" si="40"/>
        <v>47.6</v>
      </c>
      <c r="IN63" s="1" t="s">
        <v>46</v>
      </c>
      <c r="IO63" s="1">
        <f>SUM(IO56:IO60)</f>
        <v>1343901</v>
      </c>
      <c r="IP63" s="1">
        <f t="shared" ref="IP63" si="1277">SUM(IP56:IP60)</f>
        <v>778755</v>
      </c>
      <c r="IQ63" s="1">
        <f t="shared" si="1175"/>
        <v>0.57947348800246445</v>
      </c>
      <c r="IR63" s="1">
        <f t="shared" si="1231"/>
        <v>4.258237080398566E-4</v>
      </c>
      <c r="IS63" s="1"/>
      <c r="IT63" s="1" t="s">
        <v>46</v>
      </c>
      <c r="IU63" s="1">
        <f>SUM(IU56:IU60)</f>
        <v>553</v>
      </c>
      <c r="IV63" s="1">
        <f t="shared" ref="IV63" si="1278">SUM(IV56:IV60)</f>
        <v>394</v>
      </c>
      <c r="IW63" s="1">
        <f t="shared" si="1176"/>
        <v>0.71247739602169979</v>
      </c>
      <c r="IX63" s="1">
        <f t="shared" si="1232"/>
        <v>1.9246819618437258E-2</v>
      </c>
      <c r="IY63" s="1">
        <f>SUM(IY56:IY60)</f>
        <v>1343901</v>
      </c>
      <c r="IZ63" s="1">
        <f t="shared" ref="IZ63:JB63" si="1279">SUM(IZ56:IZ60)</f>
        <v>934889.94185222522</v>
      </c>
      <c r="JA63" s="1">
        <f t="shared" si="1279"/>
        <v>623710729.36029279</v>
      </c>
      <c r="JB63" s="1">
        <f t="shared" si="1279"/>
        <v>326.55820682902214</v>
      </c>
      <c r="JC63" s="1"/>
      <c r="JD63" s="1"/>
      <c r="JE63" s="1"/>
      <c r="JF63" s="1"/>
      <c r="JG63">
        <f t="shared" si="43"/>
        <v>303</v>
      </c>
      <c r="JH63">
        <f t="shared" si="44"/>
        <v>0.2</v>
      </c>
      <c r="JI63" s="1" t="s">
        <v>46</v>
      </c>
      <c r="JJ63" s="1">
        <f>SUM(JJ56:JJ60)</f>
        <v>1343901</v>
      </c>
      <c r="JK63" s="1">
        <f t="shared" ref="JK63" si="1280">SUM(JK56:JK60)</f>
        <v>1578</v>
      </c>
      <c r="JL63" s="1">
        <f t="shared" si="1179"/>
        <v>1.1741936347989918E-3</v>
      </c>
      <c r="JM63" s="1">
        <f t="shared" si="1235"/>
        <v>2.9541401799486736E-5</v>
      </c>
      <c r="JN63" s="1"/>
      <c r="JO63" s="1" t="s">
        <v>46</v>
      </c>
      <c r="JP63" s="1">
        <f>SUM(JP56:JP60)</f>
        <v>553</v>
      </c>
      <c r="JQ63" s="1">
        <f t="shared" ref="JQ63" si="1281">SUM(JQ56:JQ60)</f>
        <v>1</v>
      </c>
      <c r="JR63" s="1">
        <f t="shared" si="1180"/>
        <v>1.8083182640144665E-3</v>
      </c>
      <c r="JS63" s="1">
        <f t="shared" si="1236"/>
        <v>1.8066825167199453E-3</v>
      </c>
      <c r="JT63" s="1">
        <f>SUM(JT56:JT60)</f>
        <v>1343901</v>
      </c>
      <c r="JU63" s="1">
        <f t="shared" ref="JU63:JW63" si="1282">SUM(JU56:JU60)</f>
        <v>1946.3518005540166</v>
      </c>
      <c r="JV63" s="1">
        <f t="shared" si="1282"/>
        <v>3777791.4663355965</v>
      </c>
      <c r="JW63" s="1">
        <f t="shared" si="1282"/>
        <v>0.6871621910468162</v>
      </c>
      <c r="JX63" s="1"/>
      <c r="JY63" s="1"/>
      <c r="JZ63" s="1"/>
      <c r="KA63" s="1"/>
      <c r="KB63">
        <f t="shared" si="47"/>
        <v>22102</v>
      </c>
      <c r="KC63">
        <f t="shared" si="48"/>
        <v>9.4</v>
      </c>
      <c r="KD63" s="1" t="s">
        <v>46</v>
      </c>
      <c r="KE63" s="1">
        <f>SUM(KE56:KE60)</f>
        <v>1343901</v>
      </c>
      <c r="KF63" s="1">
        <f t="shared" ref="KF63" si="1283">SUM(KF56:KF60)</f>
        <v>138824</v>
      </c>
      <c r="KG63" s="1">
        <f t="shared" si="1183"/>
        <v>0.10329927576510473</v>
      </c>
      <c r="KH63" s="1">
        <f t="shared" si="1239"/>
        <v>2.6253593713502555E-4</v>
      </c>
      <c r="KI63" s="1"/>
      <c r="KJ63" s="1" t="s">
        <v>46</v>
      </c>
      <c r="KK63" s="1">
        <f>SUM(KK56:KK60)</f>
        <v>553</v>
      </c>
      <c r="KL63" s="1">
        <f t="shared" ref="KL63" si="1284">SUM(KL56:KL60)</f>
        <v>8</v>
      </c>
      <c r="KM63" s="1">
        <f t="shared" si="1184"/>
        <v>1.4466546112115732E-2</v>
      </c>
      <c r="KN63" s="1">
        <f t="shared" si="1240"/>
        <v>5.0775656545191568E-3</v>
      </c>
      <c r="KO63" s="1">
        <f>SUM(KO56:KO60)</f>
        <v>1343901</v>
      </c>
      <c r="KP63" s="1">
        <f t="shared" ref="KP63:KR63" si="1285">SUM(KP56:KP60)</f>
        <v>20325.982369592817</v>
      </c>
      <c r="KQ63" s="1">
        <f t="shared" si="1285"/>
        <v>53396290.272723153</v>
      </c>
      <c r="KR63" s="1">
        <f t="shared" si="1285"/>
        <v>58.359052710698073</v>
      </c>
      <c r="KS63" s="1"/>
      <c r="KT63" s="1"/>
      <c r="KU63" s="1"/>
      <c r="KV63" s="1"/>
      <c r="KW63">
        <f t="shared" si="51"/>
        <v>21475</v>
      </c>
      <c r="KX63">
        <f t="shared" si="52"/>
        <v>9.2000000000000011</v>
      </c>
      <c r="KY63" s="1" t="s">
        <v>46</v>
      </c>
      <c r="KZ63" s="1">
        <f>SUM(KZ56:KZ60)</f>
        <v>1343901</v>
      </c>
      <c r="LA63" s="1">
        <f t="shared" ref="LA63" si="1286">SUM(LA56:LA60)</f>
        <v>159791</v>
      </c>
      <c r="LB63" s="1">
        <f t="shared" si="1187"/>
        <v>0.11890087141835597</v>
      </c>
      <c r="LC63" s="1">
        <f t="shared" si="1243"/>
        <v>2.7920376225684245E-4</v>
      </c>
      <c r="LD63" s="1"/>
      <c r="LE63" s="1" t="s">
        <v>46</v>
      </c>
      <c r="LF63" s="1">
        <f>SUM(LF56:LF60)</f>
        <v>553</v>
      </c>
      <c r="LG63" s="1">
        <f t="shared" ref="LG63" si="1287">SUM(LG56:LG60)</f>
        <v>2</v>
      </c>
      <c r="LH63" s="1">
        <f t="shared" si="1188"/>
        <v>3.616636528028933E-3</v>
      </c>
      <c r="LI63" s="1">
        <f t="shared" si="1244"/>
        <v>2.5527195257116428E-3</v>
      </c>
      <c r="LJ63" s="1">
        <f>SUM(LJ56:LJ60)</f>
        <v>1343901</v>
      </c>
      <c r="LK63" s="1">
        <f t="shared" ref="LK63:LM63" si="1288">SUM(LK56:LK60)</f>
        <v>3892.7036011080331</v>
      </c>
      <c r="LL63" s="1">
        <f t="shared" si="1288"/>
        <v>7534595.2023026608</v>
      </c>
      <c r="LM63" s="1">
        <f t="shared" si="1288"/>
        <v>65.593469519821582</v>
      </c>
      <c r="LN63" s="1"/>
      <c r="LO63" s="1"/>
      <c r="LP63" s="1"/>
      <c r="LQ63" s="1"/>
    </row>
    <row r="64" spans="1:329" x14ac:dyDescent="0.15">
      <c r="A64" s="51" t="s">
        <v>39</v>
      </c>
      <c r="B64" s="51" t="s">
        <v>40</v>
      </c>
      <c r="C64" s="51">
        <v>65</v>
      </c>
      <c r="D64" s="51" t="s">
        <v>42</v>
      </c>
      <c r="E64" s="52">
        <v>227230</v>
      </c>
      <c r="F64" s="52">
        <v>52583</v>
      </c>
      <c r="G64" s="51">
        <v>23.200000000000003</v>
      </c>
      <c r="H64" s="52">
        <v>34726</v>
      </c>
      <c r="I64" s="51">
        <v>15.3</v>
      </c>
      <c r="J64" s="52">
        <v>42259</v>
      </c>
      <c r="K64" s="51">
        <v>18.600000000000001</v>
      </c>
      <c r="L64" s="52">
        <v>19375</v>
      </c>
      <c r="M64" s="51">
        <v>8.6</v>
      </c>
      <c r="N64" s="52">
        <v>5369</v>
      </c>
      <c r="O64" s="51">
        <v>2.4000000000000004</v>
      </c>
      <c r="P64" s="52">
        <v>41655</v>
      </c>
      <c r="Q64" s="51">
        <v>18.400000000000002</v>
      </c>
      <c r="R64" s="52">
        <v>111120</v>
      </c>
      <c r="S64" s="51">
        <v>49</v>
      </c>
      <c r="T64" s="52">
        <v>2855</v>
      </c>
      <c r="U64" s="51">
        <v>1.3</v>
      </c>
      <c r="V64" s="52">
        <v>101372</v>
      </c>
      <c r="W64" s="51">
        <v>44.7</v>
      </c>
      <c r="X64" s="52">
        <v>40174</v>
      </c>
      <c r="Y64" s="51">
        <v>17.7</v>
      </c>
      <c r="Z64" s="52">
        <v>169025</v>
      </c>
      <c r="AA64" s="51">
        <v>74.400000000000006</v>
      </c>
      <c r="AB64" s="52">
        <v>388</v>
      </c>
      <c r="AC64" s="51">
        <v>0.2</v>
      </c>
      <c r="AD64" s="52">
        <v>32258</v>
      </c>
      <c r="AE64" s="51">
        <v>14.200000000000001</v>
      </c>
      <c r="AF64" s="52">
        <v>21631</v>
      </c>
      <c r="AG64" s="51">
        <v>9.6000000000000014</v>
      </c>
      <c r="AI64" s="43"/>
      <c r="AJ64">
        <f t="shared" si="0"/>
        <v>52583</v>
      </c>
      <c r="AK64">
        <f t="shared" si="1"/>
        <v>23.200000000000003</v>
      </c>
      <c r="AL64" s="1" t="s">
        <v>48</v>
      </c>
      <c r="AM64" s="1">
        <f>+AM61+AM62</f>
        <v>1893113</v>
      </c>
      <c r="AN64" s="1">
        <f t="shared" ref="AN64" si="1289">+AN61+AN62</f>
        <v>432781</v>
      </c>
      <c r="AO64" s="1">
        <f t="shared" si="1135"/>
        <v>0.22860811795175459</v>
      </c>
      <c r="AP64" s="1">
        <f t="shared" si="1191"/>
        <v>3.0520741973324598E-4</v>
      </c>
      <c r="AQ64" s="1"/>
      <c r="AR64" s="1" t="s">
        <v>48</v>
      </c>
      <c r="AS64" s="1">
        <f>+AS61+AS62</f>
        <v>1257</v>
      </c>
      <c r="AT64" s="1">
        <f t="shared" ref="AT64" si="1290">+AT61+AT62</f>
        <v>254</v>
      </c>
      <c r="AU64" s="1">
        <f t="shared" si="1136"/>
        <v>0.20206841686555291</v>
      </c>
      <c r="AV64" s="1">
        <f t="shared" si="1192"/>
        <v>1.1325683169722715E-2</v>
      </c>
      <c r="AW64" s="1">
        <f>+AW61+AW62</f>
        <v>1893113</v>
      </c>
      <c r="AX64" s="1">
        <f t="shared" ref="AX64:AZ64" si="1291">+AX61+AX62</f>
        <v>382055.46699250408</v>
      </c>
      <c r="AY64" s="1">
        <f t="shared" si="1291"/>
        <v>463022538.33011639</v>
      </c>
      <c r="AZ64" s="1">
        <f t="shared" si="1291"/>
        <v>288.43174655508955</v>
      </c>
      <c r="BA64" s="1"/>
      <c r="BB64" s="1"/>
      <c r="BC64" s="1"/>
      <c r="BD64" s="1"/>
      <c r="BE64">
        <f t="shared" si="3"/>
        <v>34726</v>
      </c>
      <c r="BF64">
        <f t="shared" si="4"/>
        <v>15.3</v>
      </c>
      <c r="BG64" s="1" t="s">
        <v>48</v>
      </c>
      <c r="BH64" s="1">
        <f>+BH61+BH62</f>
        <v>1893113</v>
      </c>
      <c r="BI64" s="1">
        <f t="shared" ref="BI64" si="1292">+BI61+BI62</f>
        <v>398101</v>
      </c>
      <c r="BJ64" s="1">
        <f t="shared" si="1139"/>
        <v>0.21028908469806082</v>
      </c>
      <c r="BK64" s="1">
        <f t="shared" si="1195"/>
        <v>2.9617893480589266E-4</v>
      </c>
      <c r="BL64" s="1"/>
      <c r="BM64" s="1" t="s">
        <v>48</v>
      </c>
      <c r="BN64" s="1">
        <f>+BN61+BN62</f>
        <v>1257</v>
      </c>
      <c r="BO64" s="1">
        <f t="shared" ref="BO64" si="1293">+BO61+BO62</f>
        <v>248</v>
      </c>
      <c r="BP64" s="1">
        <f t="shared" si="1140"/>
        <v>0.19729514717581542</v>
      </c>
      <c r="BQ64" s="1">
        <f t="shared" si="1196"/>
        <v>1.1224538838517227E-2</v>
      </c>
      <c r="BR64" s="1">
        <f>+BR61+BR62</f>
        <v>1893113</v>
      </c>
      <c r="BS64" s="1">
        <f t="shared" ref="BS64:BU64" si="1294">+BS61+BS62</f>
        <v>380205.26052978123</v>
      </c>
      <c r="BT64" s="1">
        <f t="shared" si="1294"/>
        <v>463935082.94497389</v>
      </c>
      <c r="BU64" s="1">
        <f t="shared" si="1294"/>
        <v>264.33978370941463</v>
      </c>
      <c r="BV64" s="1"/>
      <c r="BW64" s="1"/>
      <c r="BX64" s="1"/>
      <c r="BY64" s="1"/>
      <c r="BZ64">
        <f t="shared" si="7"/>
        <v>42259</v>
      </c>
      <c r="CA64">
        <f t="shared" si="8"/>
        <v>18.600000000000001</v>
      </c>
      <c r="CB64" s="1" t="s">
        <v>48</v>
      </c>
      <c r="CC64" s="1">
        <f>+CC61+CC62</f>
        <v>1893113</v>
      </c>
      <c r="CD64" s="1">
        <f t="shared" ref="CD64" si="1295">+CD61+CD62</f>
        <v>339477</v>
      </c>
      <c r="CE64" s="1">
        <f t="shared" si="1143"/>
        <v>0.17932210068812585</v>
      </c>
      <c r="CF64" s="1">
        <f t="shared" si="1199"/>
        <v>2.7881427734277798E-4</v>
      </c>
      <c r="CG64" s="1"/>
      <c r="CH64" s="1" t="s">
        <v>48</v>
      </c>
      <c r="CI64" s="1">
        <f>+CI61+CI62</f>
        <v>1257</v>
      </c>
      <c r="CJ64" s="1">
        <f t="shared" ref="CJ64" si="1296">+CJ61+CJ62</f>
        <v>244</v>
      </c>
      <c r="CK64" s="1">
        <f t="shared" si="1144"/>
        <v>0.19411296738265713</v>
      </c>
      <c r="CL64" s="1">
        <f t="shared" si="1200"/>
        <v>1.115569724256738E-2</v>
      </c>
      <c r="CM64" s="1">
        <f>+CM61+CM62</f>
        <v>1893113</v>
      </c>
      <c r="CN64" s="1">
        <f t="shared" ref="CN64:CP64" si="1297">+CN61+CN62</f>
        <v>370137.40272994328</v>
      </c>
      <c r="CO64" s="1">
        <f t="shared" si="1297"/>
        <v>454374443.68142879</v>
      </c>
      <c r="CP64" s="1">
        <f t="shared" si="1297"/>
        <v>228.75039199584162</v>
      </c>
      <c r="CQ64" s="1"/>
      <c r="CR64" s="1"/>
      <c r="CS64" s="1"/>
      <c r="CT64" s="1"/>
      <c r="CU64">
        <f t="shared" si="11"/>
        <v>19375</v>
      </c>
      <c r="CV64">
        <f t="shared" si="12"/>
        <v>8.6</v>
      </c>
      <c r="CW64" s="1" t="s">
        <v>48</v>
      </c>
      <c r="CX64" s="1">
        <f>+CX61+CX62</f>
        <v>1893113</v>
      </c>
      <c r="CY64" s="1">
        <f t="shared" ref="CY64" si="1298">+CY61+CY62</f>
        <v>169186</v>
      </c>
      <c r="CZ64" s="1">
        <f t="shared" si="1147"/>
        <v>8.9369203000560449E-2</v>
      </c>
      <c r="DA64" s="1">
        <f t="shared" si="1203"/>
        <v>2.0733701436912726E-4</v>
      </c>
      <c r="DB64" s="1"/>
      <c r="DC64" s="1" t="s">
        <v>48</v>
      </c>
      <c r="DD64" s="1">
        <f>+DD61+DD62</f>
        <v>1257</v>
      </c>
      <c r="DE64" s="1">
        <f t="shared" ref="DE64" si="1299">+DE61+DE62</f>
        <v>96</v>
      </c>
      <c r="DF64" s="1">
        <f t="shared" si="1148"/>
        <v>7.6372315035799526E-2</v>
      </c>
      <c r="DG64" s="1">
        <f t="shared" si="1204"/>
        <v>7.4911554601928094E-3</v>
      </c>
      <c r="DH64" s="1">
        <f>+DH61+DH62</f>
        <v>1893113</v>
      </c>
      <c r="DI64" s="1">
        <f t="shared" ref="DI64:DK64" si="1300">+DI61+DI62</f>
        <v>142817.89108083467</v>
      </c>
      <c r="DJ64" s="1">
        <f t="shared" si="1300"/>
        <v>198173476.282498</v>
      </c>
      <c r="DK64" s="1">
        <f t="shared" si="1300"/>
        <v>113.58318827241037</v>
      </c>
      <c r="DL64" s="1"/>
      <c r="DM64" s="1"/>
      <c r="DN64" s="1"/>
      <c r="DO64" s="1"/>
      <c r="DP64">
        <f t="shared" si="15"/>
        <v>5369</v>
      </c>
      <c r="DQ64">
        <f t="shared" si="16"/>
        <v>2.4000000000000004</v>
      </c>
      <c r="DR64" s="1" t="s">
        <v>48</v>
      </c>
      <c r="DS64" s="1">
        <f>+DS61+DS62</f>
        <v>1893113</v>
      </c>
      <c r="DT64" s="1">
        <f t="shared" ref="DT64" si="1301">+DT61+DT62</f>
        <v>50652</v>
      </c>
      <c r="DU64" s="1">
        <f t="shared" si="1151"/>
        <v>2.6755930575723688E-2</v>
      </c>
      <c r="DV64" s="1">
        <f t="shared" si="1207"/>
        <v>1.1728234592237788E-4</v>
      </c>
      <c r="DW64" s="1"/>
      <c r="DX64" s="1" t="s">
        <v>48</v>
      </c>
      <c r="DY64" s="1">
        <f>+DY61+DY62</f>
        <v>1257</v>
      </c>
      <c r="DZ64" s="1">
        <f t="shared" ref="DZ64" si="1302">+DZ61+DZ62</f>
        <v>25</v>
      </c>
      <c r="EA64" s="1">
        <f t="shared" si="1152"/>
        <v>1.9888623707239459E-2</v>
      </c>
      <c r="EB64" s="1">
        <f t="shared" si="1208"/>
        <v>3.9379703483919323E-3</v>
      </c>
      <c r="EC64" s="1">
        <f>+EC61+EC62</f>
        <v>1893113</v>
      </c>
      <c r="ED64" s="1">
        <f t="shared" ref="ED64:EF64" si="1303">+ED61+ED62</f>
        <v>37573.262099878448</v>
      </c>
      <c r="EE64" s="1">
        <f t="shared" si="1303"/>
        <v>55858591.364128113</v>
      </c>
      <c r="EF64" s="1">
        <f t="shared" si="1303"/>
        <v>33.584301557856321</v>
      </c>
      <c r="EG64" s="1"/>
      <c r="EH64" s="1"/>
      <c r="EI64" s="1"/>
      <c r="EJ64" s="1"/>
      <c r="EK64">
        <f t="shared" si="19"/>
        <v>41655</v>
      </c>
      <c r="EL64">
        <f t="shared" si="20"/>
        <v>18.400000000000002</v>
      </c>
      <c r="EM64" s="1" t="s">
        <v>48</v>
      </c>
      <c r="EN64" s="1">
        <f>+EN61+EN62</f>
        <v>1893113</v>
      </c>
      <c r="EO64" s="1">
        <f t="shared" ref="EO64" si="1304">+EO61+EO62</f>
        <v>329229</v>
      </c>
      <c r="EP64" s="1">
        <f t="shared" si="1155"/>
        <v>0.17390879466783019</v>
      </c>
      <c r="EQ64" s="1">
        <f t="shared" si="1211"/>
        <v>2.7547773464235622E-4</v>
      </c>
      <c r="ER64" s="1"/>
      <c r="ES64" s="1" t="s">
        <v>48</v>
      </c>
      <c r="ET64" s="1">
        <f>+ET61+ET62</f>
        <v>1257</v>
      </c>
      <c r="EU64" s="1">
        <f t="shared" ref="EU64" si="1305">+EU61+EU62</f>
        <v>359</v>
      </c>
      <c r="EV64" s="1">
        <f t="shared" si="1156"/>
        <v>0.28560063643595862</v>
      </c>
      <c r="EW64" s="1">
        <f t="shared" si="1212"/>
        <v>1.2740382770743386E-2</v>
      </c>
      <c r="EX64" s="1">
        <f>+EX61+EX62</f>
        <v>1893113</v>
      </c>
      <c r="EY64" s="1">
        <f t="shared" ref="EY64:FA64" si="1306">+EY61+EY62</f>
        <v>543492.9484856159</v>
      </c>
      <c r="EZ64" s="1">
        <f t="shared" si="1306"/>
        <v>589989185.80972052</v>
      </c>
      <c r="FA64" s="1">
        <f t="shared" si="1306"/>
        <v>220.22203447652043</v>
      </c>
      <c r="FB64" s="1"/>
      <c r="FC64" s="1"/>
      <c r="FD64" s="1"/>
      <c r="FE64" s="1"/>
      <c r="FF64">
        <f t="shared" si="23"/>
        <v>111120</v>
      </c>
      <c r="FG64">
        <f t="shared" si="24"/>
        <v>49</v>
      </c>
      <c r="FH64" s="1" t="s">
        <v>48</v>
      </c>
      <c r="FI64" s="1">
        <f>+FI61+FI62</f>
        <v>1893113</v>
      </c>
      <c r="FJ64" s="1">
        <f t="shared" ref="FJ64" si="1307">+FJ61+FJ62</f>
        <v>1064862</v>
      </c>
      <c r="FK64" s="1">
        <f t="shared" si="1159"/>
        <v>0.56249257175879097</v>
      </c>
      <c r="FL64" s="1">
        <f t="shared" si="1215"/>
        <v>3.6054779379060032E-4</v>
      </c>
      <c r="FM64" s="1"/>
      <c r="FN64" s="1" t="s">
        <v>48</v>
      </c>
      <c r="FO64" s="1">
        <f>+FO61+FO62</f>
        <v>1257</v>
      </c>
      <c r="FP64" s="1">
        <f t="shared" ref="FP64" si="1308">+FP61+FP62</f>
        <v>584</v>
      </c>
      <c r="FQ64" s="1">
        <f t="shared" si="1160"/>
        <v>0.46459824980111375</v>
      </c>
      <c r="FR64" s="1">
        <f t="shared" si="1216"/>
        <v>1.4067309386778191E-2</v>
      </c>
      <c r="FS64" s="1">
        <f>+FS61+FS62</f>
        <v>1893113</v>
      </c>
      <c r="FT64" s="1">
        <f t="shared" ref="FT64:FV64" si="1309">+FT61+FT62</f>
        <v>873874.20594104542</v>
      </c>
      <c r="FU64" s="1">
        <f t="shared" si="1309"/>
        <v>711650646.43755484</v>
      </c>
      <c r="FV64" s="1">
        <f t="shared" si="1309"/>
        <v>711.8767213425233</v>
      </c>
      <c r="FW64" s="1"/>
      <c r="FX64" s="1"/>
      <c r="FY64" s="1"/>
      <c r="FZ64" s="1"/>
      <c r="GA64">
        <f t="shared" si="27"/>
        <v>2855</v>
      </c>
      <c r="GB64">
        <f t="shared" si="28"/>
        <v>1.3</v>
      </c>
      <c r="GC64" s="1" t="s">
        <v>48</v>
      </c>
      <c r="GD64" s="1">
        <f>+GD61+GD62</f>
        <v>1893113</v>
      </c>
      <c r="GE64" s="1">
        <f t="shared" ref="GE64" si="1310">+GE61+GE62</f>
        <v>31777</v>
      </c>
      <c r="GF64" s="1">
        <f t="shared" si="1163"/>
        <v>1.6785580152901595E-2</v>
      </c>
      <c r="GG64" s="1">
        <f t="shared" si="1219"/>
        <v>9.3369284085698169E-5</v>
      </c>
      <c r="GH64" s="1"/>
      <c r="GI64" s="1" t="s">
        <v>48</v>
      </c>
      <c r="GJ64" s="1">
        <f>+GJ61+GJ62</f>
        <v>1257</v>
      </c>
      <c r="GK64" s="1">
        <f t="shared" ref="GK64" si="1311">+GK61+GK62</f>
        <v>17</v>
      </c>
      <c r="GL64" s="1">
        <f t="shared" si="1164"/>
        <v>1.3524264120922832E-2</v>
      </c>
      <c r="GM64" s="1">
        <f t="shared" si="1220"/>
        <v>3.2578597697207529E-3</v>
      </c>
      <c r="GN64" s="1">
        <f>+GN61+GN62</f>
        <v>1893113</v>
      </c>
      <c r="GO64" s="1">
        <f t="shared" ref="GO64:GQ64" si="1312">+GO61+GO62</f>
        <v>25791.803606158835</v>
      </c>
      <c r="GP64" s="1">
        <f t="shared" si="1312"/>
        <v>38937078.963451013</v>
      </c>
      <c r="GQ64" s="1">
        <f t="shared" si="1312"/>
        <v>21.06624504686102</v>
      </c>
      <c r="GR64" s="1"/>
      <c r="GS64" s="1"/>
      <c r="GT64" s="1"/>
      <c r="GU64" s="1"/>
      <c r="GV64">
        <f t="shared" si="31"/>
        <v>101372</v>
      </c>
      <c r="GW64">
        <f t="shared" si="32"/>
        <v>44.7</v>
      </c>
      <c r="GX64" s="1" t="s">
        <v>48</v>
      </c>
      <c r="GY64" s="1">
        <f>+GY61+GY62</f>
        <v>1893113</v>
      </c>
      <c r="GZ64" s="1">
        <f t="shared" ref="GZ64" si="1313">+GZ61+GZ62</f>
        <v>938983</v>
      </c>
      <c r="HA64" s="1">
        <f t="shared" si="1167"/>
        <v>0.49599944641445071</v>
      </c>
      <c r="HB64" s="1">
        <f t="shared" si="1223"/>
        <v>3.6338570069146739E-4</v>
      </c>
      <c r="HC64" s="1"/>
      <c r="HD64" s="1" t="s">
        <v>48</v>
      </c>
      <c r="HE64" s="1">
        <f>+HE61+HE62</f>
        <v>1257</v>
      </c>
      <c r="HF64" s="1">
        <f t="shared" ref="HF64" si="1314">+HF61+HF62</f>
        <v>532</v>
      </c>
      <c r="HG64" s="1">
        <f t="shared" si="1168"/>
        <v>0.4232299124900557</v>
      </c>
      <c r="HH64" s="1">
        <f t="shared" si="1224"/>
        <v>1.3935479055366488E-2</v>
      </c>
      <c r="HI64" s="1">
        <f>+HI61+HI62</f>
        <v>1893113</v>
      </c>
      <c r="HJ64" s="1">
        <f t="shared" ref="HJ64:HL64" si="1315">+HJ61+HJ62</f>
        <v>807809.56657212321</v>
      </c>
      <c r="HK64" s="1">
        <f t="shared" si="1315"/>
        <v>701559585.92093968</v>
      </c>
      <c r="HL64" s="1">
        <f t="shared" si="1315"/>
        <v>626.4044445717243</v>
      </c>
      <c r="HM64" s="1"/>
      <c r="HN64" s="1"/>
      <c r="HO64" s="1"/>
      <c r="HP64" s="1"/>
      <c r="HQ64">
        <f t="shared" si="35"/>
        <v>40174</v>
      </c>
      <c r="HR64">
        <f t="shared" si="36"/>
        <v>17.7</v>
      </c>
      <c r="HS64" s="1" t="s">
        <v>48</v>
      </c>
      <c r="HT64" s="1">
        <f>+HT61+HT62</f>
        <v>1893113</v>
      </c>
      <c r="HU64" s="1">
        <f t="shared" ref="HU64" si="1316">+HU61+HU62</f>
        <v>277267</v>
      </c>
      <c r="HV64" s="1">
        <f t="shared" si="1171"/>
        <v>0.1464608821554762</v>
      </c>
      <c r="HW64" s="1">
        <f t="shared" si="1227"/>
        <v>2.5697109123484709E-4</v>
      </c>
      <c r="HX64" s="1"/>
      <c r="HY64" s="1" t="s">
        <v>48</v>
      </c>
      <c r="HZ64" s="1">
        <f>+HZ61+HZ62</f>
        <v>1257</v>
      </c>
      <c r="IA64" s="1">
        <f t="shared" ref="IA64" si="1317">+IA61+IA62</f>
        <v>160</v>
      </c>
      <c r="IB64" s="1">
        <f t="shared" si="1172"/>
        <v>0.12728719172633254</v>
      </c>
      <c r="IC64" s="1">
        <f t="shared" si="1228"/>
        <v>9.4007042233861301E-3</v>
      </c>
      <c r="ID64" s="1">
        <f>+ID61+ID62</f>
        <v>1893113</v>
      </c>
      <c r="IE64" s="1">
        <f t="shared" ref="IE64:IG64" si="1318">+IE61+IE62</f>
        <v>241678.80433042947</v>
      </c>
      <c r="IF64" s="1">
        <f t="shared" si="1318"/>
        <v>321166749.3488223</v>
      </c>
      <c r="IG64" s="1">
        <f t="shared" si="1318"/>
        <v>186.93641167320729</v>
      </c>
      <c r="IH64" s="1"/>
      <c r="II64" s="1"/>
      <c r="IJ64" s="1"/>
      <c r="IK64" s="1"/>
      <c r="IL64">
        <f t="shared" si="39"/>
        <v>169025</v>
      </c>
      <c r="IM64">
        <f t="shared" si="40"/>
        <v>74.400000000000006</v>
      </c>
      <c r="IN64" s="1" t="s">
        <v>48</v>
      </c>
      <c r="IO64" s="1">
        <f>+IO61+IO62</f>
        <v>1893113</v>
      </c>
      <c r="IP64" s="1">
        <f t="shared" ref="IP64" si="1319">+IP61+IP62</f>
        <v>1184425</v>
      </c>
      <c r="IQ64" s="1">
        <f t="shared" si="1175"/>
        <v>0.6256493933536984</v>
      </c>
      <c r="IR64" s="1">
        <f t="shared" si="1231"/>
        <v>3.517357531560333E-4</v>
      </c>
      <c r="IS64" s="1"/>
      <c r="IT64" s="1" t="s">
        <v>48</v>
      </c>
      <c r="IU64" s="1">
        <f>+IU61+IU62</f>
        <v>1257</v>
      </c>
      <c r="IV64" s="1">
        <f t="shared" ref="IV64" si="1320">+IV61+IV62</f>
        <v>883</v>
      </c>
      <c r="IW64" s="1">
        <f t="shared" si="1176"/>
        <v>0.70246618933969773</v>
      </c>
      <c r="IX64" s="1">
        <f t="shared" si="1232"/>
        <v>1.2894759198087417E-2</v>
      </c>
      <c r="IY64" s="1">
        <f>+IY61+IY62</f>
        <v>1893113</v>
      </c>
      <c r="IZ64" s="1">
        <f t="shared" ref="IZ64:JB64" si="1321">+IZ61+IZ62</f>
        <v>1323388.6980145867</v>
      </c>
      <c r="JA64" s="1">
        <f t="shared" si="1321"/>
        <v>605560962.5173595</v>
      </c>
      <c r="JB64" s="1">
        <f t="shared" si="1321"/>
        <v>794.78275320962439</v>
      </c>
      <c r="JC64" s="1"/>
      <c r="JD64" s="1"/>
      <c r="JE64" s="1"/>
      <c r="JF64" s="1"/>
      <c r="JG64">
        <f t="shared" si="43"/>
        <v>388</v>
      </c>
      <c r="JH64">
        <f t="shared" si="44"/>
        <v>0.2</v>
      </c>
      <c r="JI64" s="1" t="s">
        <v>48</v>
      </c>
      <c r="JJ64" s="1">
        <f>+JJ61+JJ62</f>
        <v>1893113</v>
      </c>
      <c r="JK64" s="1">
        <f t="shared" ref="JK64" si="1322">+JK61+JK62</f>
        <v>4326</v>
      </c>
      <c r="JL64" s="1">
        <f t="shared" si="1179"/>
        <v>2.2851250823379271E-3</v>
      </c>
      <c r="JM64" s="1">
        <f t="shared" si="1235"/>
        <v>3.4703233575338571E-5</v>
      </c>
      <c r="JN64" s="1"/>
      <c r="JO64" s="1" t="s">
        <v>48</v>
      </c>
      <c r="JP64" s="1">
        <f>+JP61+JP62</f>
        <v>1257</v>
      </c>
      <c r="JQ64" s="1">
        <f t="shared" ref="JQ64" si="1323">+JQ61+JQ62</f>
        <v>1</v>
      </c>
      <c r="JR64" s="1">
        <f t="shared" si="1180"/>
        <v>7.955449482895784E-4</v>
      </c>
      <c r="JS64" s="1">
        <f t="shared" si="1236"/>
        <v>7.9522843944542605E-4</v>
      </c>
      <c r="JT64" s="1">
        <f>+JT61+JT62</f>
        <v>1893113</v>
      </c>
      <c r="JU64" s="1">
        <f t="shared" ref="JU64:JW64" si="1324">+JU61+JU62</f>
        <v>1364.653125</v>
      </c>
      <c r="JV64" s="1">
        <f t="shared" si="1324"/>
        <v>1859368.3419604343</v>
      </c>
      <c r="JW64" s="1">
        <f t="shared" si="1324"/>
        <v>2.8265763102064896</v>
      </c>
      <c r="JX64" s="1"/>
      <c r="JY64" s="1"/>
      <c r="JZ64" s="1"/>
      <c r="KA64" s="1"/>
      <c r="KB64">
        <f t="shared" si="47"/>
        <v>32258</v>
      </c>
      <c r="KC64">
        <f t="shared" si="48"/>
        <v>14.200000000000001</v>
      </c>
      <c r="KD64" s="1" t="s">
        <v>48</v>
      </c>
      <c r="KE64" s="1">
        <f>+KE61+KE62</f>
        <v>1893113</v>
      </c>
      <c r="KF64" s="1">
        <f t="shared" ref="KF64" si="1325">+KF61+KF62</f>
        <v>274503</v>
      </c>
      <c r="KG64" s="1">
        <f t="shared" si="1183"/>
        <v>0.14500085309223484</v>
      </c>
      <c r="KH64" s="1">
        <f t="shared" si="1239"/>
        <v>2.559056358220278E-4</v>
      </c>
      <c r="KI64" s="1"/>
      <c r="KJ64" s="1" t="s">
        <v>48</v>
      </c>
      <c r="KK64" s="1">
        <f>+KK61+KK62</f>
        <v>1257</v>
      </c>
      <c r="KL64" s="1">
        <f t="shared" ref="KL64" si="1326">+KL61+KL62</f>
        <v>37</v>
      </c>
      <c r="KM64" s="1">
        <f t="shared" si="1184"/>
        <v>2.94351630867144E-2</v>
      </c>
      <c r="KN64" s="1">
        <f t="shared" si="1240"/>
        <v>4.7673590404106658E-3</v>
      </c>
      <c r="KO64" s="1">
        <f>+KO61+KO62</f>
        <v>1893113</v>
      </c>
      <c r="KP64" s="1">
        <f t="shared" ref="KP64:KR64" si="1327">+KP61+KP62</f>
        <v>55101.410924837925</v>
      </c>
      <c r="KQ64" s="1">
        <f t="shared" si="1327"/>
        <v>80395591.81432876</v>
      </c>
      <c r="KR64" s="1">
        <f t="shared" si="1327"/>
        <v>182.97859478781152</v>
      </c>
      <c r="KS64" s="1"/>
      <c r="KT64" s="1"/>
      <c r="KU64" s="1"/>
      <c r="KV64" s="1"/>
      <c r="KW64">
        <f t="shared" si="51"/>
        <v>21631</v>
      </c>
      <c r="KX64">
        <f t="shared" si="52"/>
        <v>9.6000000000000014</v>
      </c>
      <c r="KY64" s="1" t="s">
        <v>48</v>
      </c>
      <c r="KZ64" s="1">
        <f>+KZ61+KZ62</f>
        <v>1893113</v>
      </c>
      <c r="LA64" s="1">
        <f t="shared" ref="LA64" si="1328">+LA61+LA62</f>
        <v>172073</v>
      </c>
      <c r="LB64" s="1">
        <f t="shared" si="1187"/>
        <v>9.0894204413576998E-2</v>
      </c>
      <c r="LC64" s="1">
        <f t="shared" si="1243"/>
        <v>2.0892337871533954E-4</v>
      </c>
      <c r="LD64" s="1"/>
      <c r="LE64" s="1" t="s">
        <v>48</v>
      </c>
      <c r="LF64" s="1">
        <f>+LF61+LF62</f>
        <v>1257</v>
      </c>
      <c r="LG64" s="1">
        <f t="shared" ref="LG64" si="1329">+LG61+LG62</f>
        <v>10</v>
      </c>
      <c r="LH64" s="1">
        <f t="shared" si="1188"/>
        <v>7.955449482895784E-3</v>
      </c>
      <c r="LI64" s="1">
        <f t="shared" si="1244"/>
        <v>2.5057071382874455E-3</v>
      </c>
      <c r="LJ64" s="1">
        <f>+LJ61+LJ62</f>
        <v>1893113</v>
      </c>
      <c r="LK64" s="1">
        <f t="shared" ref="LK64:LM64" si="1330">+LK61+LK62</f>
        <v>14510.76474371961</v>
      </c>
      <c r="LL64" s="1">
        <f t="shared" si="1330"/>
        <v>21048081.347012118</v>
      </c>
      <c r="LM64" s="1">
        <f t="shared" si="1330"/>
        <v>115.31671036986859</v>
      </c>
      <c r="LN64" s="1"/>
      <c r="LO64" s="1"/>
      <c r="LP64" s="1"/>
      <c r="LQ64" s="1"/>
    </row>
    <row r="65" spans="1:329" x14ac:dyDescent="0.15">
      <c r="A65" s="51" t="s">
        <v>39</v>
      </c>
      <c r="B65" s="51" t="s">
        <v>40</v>
      </c>
      <c r="C65" s="51">
        <v>66</v>
      </c>
      <c r="D65" s="51" t="s">
        <v>42</v>
      </c>
      <c r="E65" s="52">
        <v>179679</v>
      </c>
      <c r="F65" s="52">
        <v>42437</v>
      </c>
      <c r="G65" s="51">
        <v>23.700000000000003</v>
      </c>
      <c r="H65" s="52">
        <v>37854</v>
      </c>
      <c r="I65" s="51">
        <v>21.1</v>
      </c>
      <c r="J65" s="52">
        <v>31684</v>
      </c>
      <c r="K65" s="51">
        <v>17.7</v>
      </c>
      <c r="L65" s="52">
        <v>19818</v>
      </c>
      <c r="M65" s="51">
        <v>11.100000000000001</v>
      </c>
      <c r="N65" s="52">
        <v>3884</v>
      </c>
      <c r="O65" s="51">
        <v>2.2000000000000002</v>
      </c>
      <c r="P65" s="52">
        <v>39962</v>
      </c>
      <c r="Q65" s="51">
        <v>22.3</v>
      </c>
      <c r="R65" s="52">
        <v>90912</v>
      </c>
      <c r="S65" s="51">
        <v>50.6</v>
      </c>
      <c r="T65" s="52">
        <v>2856</v>
      </c>
      <c r="U65" s="51">
        <v>1.6</v>
      </c>
      <c r="V65" s="52">
        <v>84029</v>
      </c>
      <c r="W65" s="51">
        <v>46.800000000000004</v>
      </c>
      <c r="X65" s="52">
        <v>36486</v>
      </c>
      <c r="Y65" s="51">
        <v>20.400000000000002</v>
      </c>
      <c r="Z65" s="52">
        <v>111458</v>
      </c>
      <c r="AA65" s="51">
        <v>62.1</v>
      </c>
      <c r="AB65" s="52">
        <v>293</v>
      </c>
      <c r="AC65" s="51">
        <v>0.2</v>
      </c>
      <c r="AD65" s="52">
        <v>22763</v>
      </c>
      <c r="AE65" s="51">
        <v>12.700000000000001</v>
      </c>
      <c r="AF65" s="52">
        <v>17591</v>
      </c>
      <c r="AG65" s="51">
        <v>9.8000000000000007</v>
      </c>
      <c r="AI65" s="43"/>
      <c r="AJ65">
        <f t="shared" si="0"/>
        <v>42437</v>
      </c>
      <c r="AK65">
        <f t="shared" si="1"/>
        <v>23.700000000000003</v>
      </c>
      <c r="AL65" s="1" t="s">
        <v>50</v>
      </c>
      <c r="AM65" s="1">
        <f>+AM63+AM64</f>
        <v>3237014</v>
      </c>
      <c r="AN65" s="1">
        <f t="shared" ref="AN65" si="1331">+AN63+AN64</f>
        <v>706692</v>
      </c>
      <c r="AO65" s="1">
        <f t="shared" si="1135"/>
        <v>0.21831601593320263</v>
      </c>
      <c r="AP65" s="1">
        <f t="shared" si="1191"/>
        <v>2.2960752469968198E-4</v>
      </c>
      <c r="AQ65" s="1"/>
      <c r="AR65" s="1" t="s">
        <v>50</v>
      </c>
      <c r="AS65" s="1">
        <f>+AS63+AS64</f>
        <v>1810</v>
      </c>
      <c r="AT65" s="1">
        <f t="shared" ref="AT65" si="1332">+AT63+AT64</f>
        <v>354</v>
      </c>
      <c r="AU65" s="1">
        <f t="shared" si="1136"/>
        <v>0.19558011049723756</v>
      </c>
      <c r="AV65" s="1">
        <f t="shared" si="1192"/>
        <v>9.3231883099345637E-3</v>
      </c>
      <c r="AW65" s="1">
        <f>+AW63+AW64</f>
        <v>3237014</v>
      </c>
      <c r="AX65" s="1">
        <f t="shared" ref="AX65:AZ65" si="1333">+AX63+AX64</f>
        <v>628377.31220818113</v>
      </c>
      <c r="AY65" s="1">
        <f t="shared" si="1333"/>
        <v>999171837.94333839</v>
      </c>
      <c r="AZ65" s="1">
        <f t="shared" si="1333"/>
        <v>402.80973686973226</v>
      </c>
      <c r="BA65" s="1"/>
      <c r="BB65" s="1"/>
      <c r="BC65" s="1"/>
      <c r="BD65" s="1"/>
      <c r="BE65">
        <f t="shared" si="3"/>
        <v>37854</v>
      </c>
      <c r="BF65">
        <f t="shared" si="4"/>
        <v>21.1</v>
      </c>
      <c r="BG65" s="1" t="s">
        <v>50</v>
      </c>
      <c r="BH65" s="1">
        <f>+BH63+BH64</f>
        <v>3237014</v>
      </c>
      <c r="BI65" s="1">
        <f t="shared" ref="BI65" si="1334">+BI63+BI64</f>
        <v>610088</v>
      </c>
      <c r="BJ65" s="1">
        <f t="shared" si="1139"/>
        <v>0.18847246258434472</v>
      </c>
      <c r="BK65" s="1">
        <f t="shared" si="1195"/>
        <v>2.17371846368369E-4</v>
      </c>
      <c r="BL65" s="1"/>
      <c r="BM65" s="1" t="s">
        <v>50</v>
      </c>
      <c r="BN65" s="1">
        <f>+BN63+BN64</f>
        <v>1810</v>
      </c>
      <c r="BO65" s="1">
        <f t="shared" ref="BO65" si="1335">+BO63+BO64</f>
        <v>325</v>
      </c>
      <c r="BP65" s="1">
        <f t="shared" si="1140"/>
        <v>0.17955801104972377</v>
      </c>
      <c r="BQ65" s="1">
        <f t="shared" si="1196"/>
        <v>9.0216722402068471E-3</v>
      </c>
      <c r="BR65" s="1">
        <f>+BR63+BR64</f>
        <v>3237014</v>
      </c>
      <c r="BS65" s="1">
        <f t="shared" ref="BS65:BU65" si="1336">+BS63+BS64</f>
        <v>569191.25198446412</v>
      </c>
      <c r="BT65" s="1">
        <f t="shared" si="1336"/>
        <v>896958083.00611353</v>
      </c>
      <c r="BU65" s="1">
        <f t="shared" si="1336"/>
        <v>353.18836170450572</v>
      </c>
      <c r="BV65" s="1"/>
      <c r="BW65" s="1"/>
      <c r="BX65" s="1"/>
      <c r="BY65" s="1"/>
      <c r="BZ65">
        <f t="shared" si="7"/>
        <v>31684</v>
      </c>
      <c r="CA65">
        <f t="shared" si="8"/>
        <v>17.7</v>
      </c>
      <c r="CB65" s="1" t="s">
        <v>50</v>
      </c>
      <c r="CC65" s="1">
        <f>+CC63+CC64</f>
        <v>3237014</v>
      </c>
      <c r="CD65" s="1">
        <f t="shared" ref="CD65" si="1337">+CD63+CD64</f>
        <v>556741</v>
      </c>
      <c r="CE65" s="1">
        <f t="shared" si="1143"/>
        <v>0.17199215079082142</v>
      </c>
      <c r="CF65" s="1">
        <f t="shared" si="1199"/>
        <v>2.097486874174432E-4</v>
      </c>
      <c r="CG65" s="1"/>
      <c r="CH65" s="1" t="s">
        <v>50</v>
      </c>
      <c r="CI65" s="1">
        <f>+CI63+CI64</f>
        <v>1810</v>
      </c>
      <c r="CJ65" s="1">
        <f t="shared" ref="CJ65" si="1338">+CJ63+CJ64</f>
        <v>331</v>
      </c>
      <c r="CK65" s="1">
        <f t="shared" si="1144"/>
        <v>0.18287292817679557</v>
      </c>
      <c r="CL65" s="1">
        <f t="shared" si="1200"/>
        <v>9.0861566830521059E-3</v>
      </c>
      <c r="CM65" s="1">
        <f>+CM63+CM64</f>
        <v>3237014</v>
      </c>
      <c r="CN65" s="1">
        <f t="shared" ref="CN65:CP65" si="1339">+CN63+CN64</f>
        <v>588615.52960094449</v>
      </c>
      <c r="CO65" s="1">
        <f t="shared" si="1339"/>
        <v>935954868.23678088</v>
      </c>
      <c r="CP65" s="1">
        <f t="shared" si="1339"/>
        <v>321.52569398684051</v>
      </c>
      <c r="CQ65" s="1"/>
      <c r="CR65" s="1"/>
      <c r="CS65" s="1"/>
      <c r="CT65" s="1"/>
      <c r="CU65">
        <f t="shared" si="11"/>
        <v>19818</v>
      </c>
      <c r="CV65">
        <f t="shared" si="12"/>
        <v>11.100000000000001</v>
      </c>
      <c r="CW65" s="1" t="s">
        <v>50</v>
      </c>
      <c r="CX65" s="1">
        <f>+CX63+CX64</f>
        <v>3237014</v>
      </c>
      <c r="CY65" s="1">
        <f t="shared" ref="CY65" si="1340">+CY63+CY64</f>
        <v>296768</v>
      </c>
      <c r="CZ65" s="1">
        <f t="shared" si="1147"/>
        <v>9.1679554058153589E-2</v>
      </c>
      <c r="DA65" s="1">
        <f t="shared" si="1203"/>
        <v>1.6039229524471914E-4</v>
      </c>
      <c r="DB65" s="1"/>
      <c r="DC65" s="1" t="s">
        <v>50</v>
      </c>
      <c r="DD65" s="1">
        <f>+DD63+DD64</f>
        <v>1810</v>
      </c>
      <c r="DE65" s="1">
        <f t="shared" ref="DE65" si="1341">+DE63+DE64</f>
        <v>142</v>
      </c>
      <c r="DF65" s="1">
        <f t="shared" si="1148"/>
        <v>7.8453038674033151E-2</v>
      </c>
      <c r="DG65" s="1">
        <f t="shared" si="1204"/>
        <v>6.3201055745449675E-3</v>
      </c>
      <c r="DH65" s="1">
        <f>+DH63+DH64</f>
        <v>3237014</v>
      </c>
      <c r="DI65" s="1">
        <f t="shared" ref="DI65:DK65" si="1342">+DI63+DI64</f>
        <v>249643.85389446767</v>
      </c>
      <c r="DJ65" s="1">
        <f t="shared" si="1342"/>
        <v>443889653.42126888</v>
      </c>
      <c r="DK65" s="1">
        <f t="shared" si="1342"/>
        <v>166.77297859389523</v>
      </c>
      <c r="DL65" s="1"/>
      <c r="DM65" s="1"/>
      <c r="DN65" s="1"/>
      <c r="DO65" s="1"/>
      <c r="DP65">
        <f t="shared" si="15"/>
        <v>3884</v>
      </c>
      <c r="DQ65">
        <f t="shared" si="16"/>
        <v>2.2000000000000002</v>
      </c>
      <c r="DR65" s="1" t="s">
        <v>50</v>
      </c>
      <c r="DS65" s="1">
        <f>+DS63+DS64</f>
        <v>3237014</v>
      </c>
      <c r="DT65" s="1">
        <f t="shared" ref="DT65" si="1343">+DT63+DT64</f>
        <v>76290</v>
      </c>
      <c r="DU65" s="1">
        <f t="shared" si="1151"/>
        <v>2.35680166968694E-2</v>
      </c>
      <c r="DV65" s="1">
        <f t="shared" si="1207"/>
        <v>8.4316045189516704E-5</v>
      </c>
      <c r="DW65" s="1"/>
      <c r="DX65" s="1" t="s">
        <v>50</v>
      </c>
      <c r="DY65" s="1">
        <f>+DY63+DY64</f>
        <v>1810</v>
      </c>
      <c r="DZ65" s="1">
        <f t="shared" ref="DZ65" si="1344">+DZ63+DZ64</f>
        <v>27</v>
      </c>
      <c r="EA65" s="1">
        <f t="shared" si="1152"/>
        <v>1.4917127071823204E-2</v>
      </c>
      <c r="EB65" s="1">
        <f t="shared" si="1208"/>
        <v>2.849309928256865E-3</v>
      </c>
      <c r="EC65" s="1">
        <f>+EC63+EC64</f>
        <v>3237014</v>
      </c>
      <c r="ED65" s="1">
        <f t="shared" ref="ED65:EF65" si="1345">+ED63+ED64</f>
        <v>44140.722238211172</v>
      </c>
      <c r="EE65" s="1">
        <f t="shared" si="1345"/>
        <v>77432498.525044769</v>
      </c>
      <c r="EF65" s="1">
        <f t="shared" si="1345"/>
        <v>44.353743010467937</v>
      </c>
      <c r="EG65" s="1"/>
      <c r="EH65" s="1"/>
      <c r="EI65" s="1"/>
      <c r="EJ65" s="1"/>
      <c r="EK65">
        <f t="shared" si="19"/>
        <v>39962</v>
      </c>
      <c r="EL65">
        <f t="shared" si="20"/>
        <v>22.3</v>
      </c>
      <c r="EM65" s="1" t="s">
        <v>50</v>
      </c>
      <c r="EN65" s="1">
        <f>+EN63+EN64</f>
        <v>3237014</v>
      </c>
      <c r="EO65" s="1">
        <f t="shared" ref="EO65" si="1346">+EO63+EO64</f>
        <v>521716</v>
      </c>
      <c r="EP65" s="1">
        <f t="shared" si="1155"/>
        <v>0.16117199369542423</v>
      </c>
      <c r="EQ65" s="1">
        <f t="shared" si="1211"/>
        <v>2.0436614895309808E-4</v>
      </c>
      <c r="ER65" s="1"/>
      <c r="ES65" s="1" t="s">
        <v>50</v>
      </c>
      <c r="ET65" s="1">
        <f>+ET63+ET64</f>
        <v>1810</v>
      </c>
      <c r="EU65" s="1">
        <f t="shared" ref="EU65" si="1347">+EU63+EU64</f>
        <v>482</v>
      </c>
      <c r="EV65" s="1">
        <f t="shared" si="1156"/>
        <v>0.26629834254143647</v>
      </c>
      <c r="EW65" s="1">
        <f t="shared" si="1212"/>
        <v>1.0389740352205837E-2</v>
      </c>
      <c r="EX65" s="1">
        <f>+EX63+EX64</f>
        <v>3237014</v>
      </c>
      <c r="EY65" s="1">
        <f t="shared" ref="EY65:FA65" si="1348">+EY63+EY64</f>
        <v>839317.61037325952</v>
      </c>
      <c r="EZ65" s="1">
        <f t="shared" si="1348"/>
        <v>1194466116.9142563</v>
      </c>
      <c r="FA65" s="1">
        <f t="shared" si="1348"/>
        <v>304.66170046125296</v>
      </c>
      <c r="FB65" s="1"/>
      <c r="FC65" s="1"/>
      <c r="FD65" s="1"/>
      <c r="FE65" s="1"/>
      <c r="FF65">
        <f t="shared" si="23"/>
        <v>90912</v>
      </c>
      <c r="FG65">
        <f t="shared" si="24"/>
        <v>50.6</v>
      </c>
      <c r="FH65" s="1" t="s">
        <v>50</v>
      </c>
      <c r="FI65" s="1">
        <f>+FI63+FI64</f>
        <v>3237014</v>
      </c>
      <c r="FJ65" s="1">
        <f t="shared" ref="FJ65" si="1349">+FJ63+FJ64</f>
        <v>1685921</v>
      </c>
      <c r="FK65" s="1">
        <f t="shared" si="1159"/>
        <v>0.52082598345265108</v>
      </c>
      <c r="FL65" s="1">
        <f t="shared" si="1215"/>
        <v>2.7766469481198519E-4</v>
      </c>
      <c r="FM65" s="1"/>
      <c r="FN65" s="1" t="s">
        <v>50</v>
      </c>
      <c r="FO65" s="1">
        <f>+FO63+FO64</f>
        <v>1810</v>
      </c>
      <c r="FP65" s="1">
        <f t="shared" ref="FP65" si="1350">+FP63+FP64</f>
        <v>808</v>
      </c>
      <c r="FQ65" s="1">
        <f t="shared" si="1160"/>
        <v>0.44640883977900553</v>
      </c>
      <c r="FR65" s="1">
        <f t="shared" si="1216"/>
        <v>1.1684810642422234E-2</v>
      </c>
      <c r="FS65" s="1">
        <f>+FS63+FS64</f>
        <v>3237014</v>
      </c>
      <c r="FT65" s="1">
        <f t="shared" ref="FT65:FV65" si="1351">+FT63+FT64</f>
        <v>1382740.2614734641</v>
      </c>
      <c r="FU65" s="1">
        <f t="shared" si="1351"/>
        <v>1477511914.7806718</v>
      </c>
      <c r="FV65" s="1">
        <f t="shared" si="1351"/>
        <v>975.22250957735741</v>
      </c>
      <c r="FW65" s="1"/>
      <c r="FX65" s="1"/>
      <c r="FY65" s="1"/>
      <c r="FZ65" s="1"/>
      <c r="GA65">
        <f t="shared" si="27"/>
        <v>2856</v>
      </c>
      <c r="GB65">
        <f t="shared" si="28"/>
        <v>1.6</v>
      </c>
      <c r="GC65" s="1" t="s">
        <v>50</v>
      </c>
      <c r="GD65" s="1">
        <f>+GD63+GD64</f>
        <v>3237014</v>
      </c>
      <c r="GE65" s="1">
        <f t="shared" ref="GE65" si="1352">+GE63+GE64</f>
        <v>48527</v>
      </c>
      <c r="GF65" s="1">
        <f t="shared" si="1163"/>
        <v>1.4991285178253785E-2</v>
      </c>
      <c r="GG65" s="1">
        <f t="shared" si="1219"/>
        <v>6.7540952421101452E-5</v>
      </c>
      <c r="GH65" s="1"/>
      <c r="GI65" s="1" t="s">
        <v>50</v>
      </c>
      <c r="GJ65" s="1">
        <f>+GJ63+GJ64</f>
        <v>1810</v>
      </c>
      <c r="GK65" s="1">
        <f t="shared" ref="GK65" si="1353">+GK63+GK64</f>
        <v>26</v>
      </c>
      <c r="GL65" s="1">
        <f t="shared" si="1164"/>
        <v>1.4364640883977901E-2</v>
      </c>
      <c r="GM65" s="1">
        <f t="shared" si="1220"/>
        <v>2.7968310773583533E-3</v>
      </c>
      <c r="GN65" s="1">
        <f>+GN63+GN64</f>
        <v>3237014</v>
      </c>
      <c r="GO65" s="1">
        <f t="shared" ref="GO65:GQ65" si="1354">+GO63+GO64</f>
        <v>46891.430389141431</v>
      </c>
      <c r="GP65" s="1">
        <f t="shared" si="1354"/>
        <v>92045915.45570907</v>
      </c>
      <c r="GQ65" s="1">
        <f t="shared" si="1354"/>
        <v>28.215614907252174</v>
      </c>
      <c r="GR65" s="1"/>
      <c r="GS65" s="1"/>
      <c r="GT65" s="1"/>
      <c r="GU65" s="1"/>
      <c r="GV65">
        <f t="shared" si="31"/>
        <v>84029</v>
      </c>
      <c r="GW65">
        <f t="shared" si="32"/>
        <v>46.800000000000004</v>
      </c>
      <c r="GX65" s="1" t="s">
        <v>50</v>
      </c>
      <c r="GY65" s="1">
        <f>+GY63+GY64</f>
        <v>3237014</v>
      </c>
      <c r="GZ65" s="1">
        <f t="shared" ref="GZ65" si="1355">+GZ63+GZ64</f>
        <v>1398744</v>
      </c>
      <c r="HA65" s="1">
        <f t="shared" si="1167"/>
        <v>0.43210934521753691</v>
      </c>
      <c r="HB65" s="1">
        <f t="shared" si="1223"/>
        <v>2.7533213446797591E-4</v>
      </c>
      <c r="HC65" s="1"/>
      <c r="HD65" s="1" t="s">
        <v>50</v>
      </c>
      <c r="HE65" s="1">
        <f>+HE63+HE64</f>
        <v>1810</v>
      </c>
      <c r="HF65" s="1">
        <f t="shared" ref="HF65" si="1356">+HF63+HF64</f>
        <v>718</v>
      </c>
      <c r="HG65" s="1">
        <f t="shared" si="1168"/>
        <v>0.3966850828729282</v>
      </c>
      <c r="HH65" s="1">
        <f t="shared" si="1224"/>
        <v>1.1498883633035507E-2</v>
      </c>
      <c r="HI65" s="1">
        <f>+HI63+HI64</f>
        <v>3237014</v>
      </c>
      <c r="HJ65" s="1">
        <f t="shared" ref="HJ65:HL65" si="1357">+HJ63+HJ64</f>
        <v>1240995.5567721268</v>
      </c>
      <c r="HK65" s="1">
        <f t="shared" si="1357"/>
        <v>1430313459.5057344</v>
      </c>
      <c r="HL65" s="1">
        <f t="shared" si="1357"/>
        <v>827.48822271871677</v>
      </c>
      <c r="HM65" s="1"/>
      <c r="HN65" s="1"/>
      <c r="HO65" s="1"/>
      <c r="HP65" s="1"/>
      <c r="HQ65">
        <f t="shared" si="35"/>
        <v>36486</v>
      </c>
      <c r="HR65">
        <f t="shared" si="36"/>
        <v>20.400000000000002</v>
      </c>
      <c r="HS65" s="1" t="s">
        <v>50</v>
      </c>
      <c r="HT65" s="1">
        <f>+HT63+HT64</f>
        <v>3237014</v>
      </c>
      <c r="HU65" s="1">
        <f t="shared" ref="HU65" si="1358">+HU63+HU64</f>
        <v>482453</v>
      </c>
      <c r="HV65" s="1">
        <f t="shared" si="1171"/>
        <v>0.14904260531465111</v>
      </c>
      <c r="HW65" s="1">
        <f t="shared" si="1227"/>
        <v>1.9794149051730308E-4</v>
      </c>
      <c r="HX65" s="1"/>
      <c r="HY65" s="1" t="s">
        <v>50</v>
      </c>
      <c r="HZ65" s="1">
        <f>+HZ63+HZ64</f>
        <v>1810</v>
      </c>
      <c r="IA65" s="1">
        <f t="shared" ref="IA65" si="1359">+IA63+IA64</f>
        <v>254</v>
      </c>
      <c r="IB65" s="1">
        <f t="shared" si="1172"/>
        <v>0.14033149171270717</v>
      </c>
      <c r="IC65" s="1">
        <f t="shared" si="1228"/>
        <v>8.1640149688968679E-3</v>
      </c>
      <c r="ID65" s="1">
        <f>+ID63+ID64</f>
        <v>3237014</v>
      </c>
      <c r="IE65" s="1">
        <f t="shared" ref="IE65:IG65" si="1360">+IE63+IE64</f>
        <v>458770.72794096061</v>
      </c>
      <c r="IF65" s="1">
        <f t="shared" si="1360"/>
        <v>776860864.34203625</v>
      </c>
      <c r="IG65" s="1">
        <f t="shared" si="1360"/>
        <v>271.93566568002387</v>
      </c>
      <c r="IH65" s="1"/>
      <c r="II65" s="1"/>
      <c r="IJ65" s="1"/>
      <c r="IK65" s="1"/>
      <c r="IL65">
        <f t="shared" si="39"/>
        <v>111458</v>
      </c>
      <c r="IM65">
        <f t="shared" si="40"/>
        <v>62.1</v>
      </c>
      <c r="IN65" s="1" t="s">
        <v>50</v>
      </c>
      <c r="IO65" s="1">
        <f>+IO63+IO64</f>
        <v>3237014</v>
      </c>
      <c r="IP65" s="1">
        <f t="shared" ref="IP65" si="1361">+IP63+IP64</f>
        <v>1963180</v>
      </c>
      <c r="IQ65" s="1">
        <f t="shared" si="1175"/>
        <v>0.60647868683916717</v>
      </c>
      <c r="IR65" s="1">
        <f t="shared" si="1231"/>
        <v>2.7153112074640868E-4</v>
      </c>
      <c r="IS65" s="1"/>
      <c r="IT65" s="1" t="s">
        <v>50</v>
      </c>
      <c r="IU65" s="1">
        <f>+IU63+IU64</f>
        <v>1810</v>
      </c>
      <c r="IV65" s="1">
        <f t="shared" ref="IV65" si="1362">+IV63+IV64</f>
        <v>1277</v>
      </c>
      <c r="IW65" s="1">
        <f t="shared" si="1176"/>
        <v>0.70552486187845309</v>
      </c>
      <c r="IX65" s="1">
        <f t="shared" si="1232"/>
        <v>1.0713742173186002E-2</v>
      </c>
      <c r="IY65" s="1">
        <f>+IY63+IY64</f>
        <v>3237014</v>
      </c>
      <c r="IZ65" s="1">
        <f t="shared" ref="IZ65:JB65" si="1363">+IZ63+IZ64</f>
        <v>2258278.6398668122</v>
      </c>
      <c r="JA65" s="1">
        <f t="shared" si="1363"/>
        <v>1229271691.8776522</v>
      </c>
      <c r="JB65" s="1">
        <f t="shared" si="1363"/>
        <v>1121.3409600386465</v>
      </c>
      <c r="JC65" s="1"/>
      <c r="JD65" s="1"/>
      <c r="JE65" s="1"/>
      <c r="JF65" s="1"/>
      <c r="JG65">
        <f t="shared" si="43"/>
        <v>293</v>
      </c>
      <c r="JH65">
        <f t="shared" si="44"/>
        <v>0.2</v>
      </c>
      <c r="JI65" s="1" t="s">
        <v>50</v>
      </c>
      <c r="JJ65" s="1">
        <f>+JJ63+JJ64</f>
        <v>3237014</v>
      </c>
      <c r="JK65" s="1">
        <f t="shared" ref="JK65" si="1364">+JK63+JK64</f>
        <v>5904</v>
      </c>
      <c r="JL65" s="1">
        <f t="shared" si="1179"/>
        <v>1.8239031403633102E-3</v>
      </c>
      <c r="JM65" s="1">
        <f t="shared" si="1235"/>
        <v>2.3715494217333303E-5</v>
      </c>
      <c r="JN65" s="1"/>
      <c r="JO65" s="1" t="s">
        <v>50</v>
      </c>
      <c r="JP65" s="1">
        <f>+JP63+JP64</f>
        <v>1810</v>
      </c>
      <c r="JQ65" s="1">
        <f t="shared" ref="JQ65" si="1365">+JQ63+JQ64</f>
        <v>2</v>
      </c>
      <c r="JR65" s="1">
        <f t="shared" si="1180"/>
        <v>1.1049723756906078E-3</v>
      </c>
      <c r="JS65" s="1">
        <f t="shared" si="1236"/>
        <v>7.8090166461652942E-4</v>
      </c>
      <c r="JT65" s="1">
        <f>+JT63+JT64</f>
        <v>3237014</v>
      </c>
      <c r="JU65" s="1">
        <f t="shared" ref="JU65:JW65" si="1366">+JU63+JU64</f>
        <v>3311.0049255540166</v>
      </c>
      <c r="JV65" s="1">
        <f t="shared" si="1366"/>
        <v>5637159.8082960304</v>
      </c>
      <c r="JW65" s="1">
        <f t="shared" si="1366"/>
        <v>3.5137385012533056</v>
      </c>
      <c r="JX65" s="1"/>
      <c r="JY65" s="1"/>
      <c r="JZ65" s="1"/>
      <c r="KA65" s="1"/>
      <c r="KB65">
        <f t="shared" si="47"/>
        <v>22763</v>
      </c>
      <c r="KC65">
        <f t="shared" si="48"/>
        <v>12.700000000000001</v>
      </c>
      <c r="KD65" s="1" t="s">
        <v>50</v>
      </c>
      <c r="KE65" s="1">
        <f>+KE63+KE64</f>
        <v>3237014</v>
      </c>
      <c r="KF65" s="1">
        <f t="shared" ref="KF65" si="1367">+KF63+KF64</f>
        <v>413327</v>
      </c>
      <c r="KG65" s="1">
        <f t="shared" si="1183"/>
        <v>0.12768773937956401</v>
      </c>
      <c r="KH65" s="1">
        <f t="shared" si="1239"/>
        <v>1.8549760151286181E-4</v>
      </c>
      <c r="KI65" s="1"/>
      <c r="KJ65" s="1" t="s">
        <v>50</v>
      </c>
      <c r="KK65" s="1">
        <f>+KK63+KK64</f>
        <v>1810</v>
      </c>
      <c r="KL65" s="1">
        <f t="shared" ref="KL65" si="1368">+KL63+KL64</f>
        <v>45</v>
      </c>
      <c r="KM65" s="1">
        <f t="shared" si="1184"/>
        <v>2.4861878453038673E-2</v>
      </c>
      <c r="KN65" s="1">
        <f t="shared" si="1240"/>
        <v>3.6598286235897661E-3</v>
      </c>
      <c r="KO65" s="1">
        <f>+KO63+KO64</f>
        <v>3237014</v>
      </c>
      <c r="KP65" s="1">
        <f t="shared" ref="KP65:KR65" si="1369">+KP63+KP64</f>
        <v>75427.393294430745</v>
      </c>
      <c r="KQ65" s="1">
        <f t="shared" si="1369"/>
        <v>133791882.08705191</v>
      </c>
      <c r="KR65" s="1">
        <f t="shared" si="1369"/>
        <v>241.3376474985096</v>
      </c>
      <c r="KS65" s="1"/>
      <c r="KT65" s="1"/>
      <c r="KU65" s="1"/>
      <c r="KV65" s="1"/>
      <c r="KW65">
        <f t="shared" si="51"/>
        <v>17591</v>
      </c>
      <c r="KX65">
        <f t="shared" si="52"/>
        <v>9.8000000000000007</v>
      </c>
      <c r="KY65" s="1" t="s">
        <v>50</v>
      </c>
      <c r="KZ65" s="1">
        <f>+KZ63+KZ64</f>
        <v>3237014</v>
      </c>
      <c r="LA65" s="1">
        <f t="shared" ref="LA65" si="1370">+LA63+LA64</f>
        <v>331864</v>
      </c>
      <c r="LB65" s="1">
        <f t="shared" si="1187"/>
        <v>0.10252164494809105</v>
      </c>
      <c r="LC65" s="1">
        <f t="shared" si="1243"/>
        <v>1.6859608503423017E-4</v>
      </c>
      <c r="LD65" s="1"/>
      <c r="LE65" s="1" t="s">
        <v>50</v>
      </c>
      <c r="LF65" s="1">
        <f>+LF63+LF64</f>
        <v>1810</v>
      </c>
      <c r="LG65" s="1">
        <f t="shared" ref="LG65" si="1371">+LG63+LG64</f>
        <v>12</v>
      </c>
      <c r="LH65" s="1">
        <f t="shared" si="1188"/>
        <v>6.6298342541436465E-3</v>
      </c>
      <c r="LI65" s="1">
        <f t="shared" si="1244"/>
        <v>1.9075134304221849E-3</v>
      </c>
      <c r="LJ65" s="1">
        <f>+LJ63+LJ64</f>
        <v>3237014</v>
      </c>
      <c r="LK65" s="1">
        <f t="shared" ref="LK65:LM65" si="1372">+LK63+LK64</f>
        <v>18403.468344827645</v>
      </c>
      <c r="LL65" s="1">
        <f t="shared" si="1372"/>
        <v>28582676.549314778</v>
      </c>
      <c r="LM65" s="1">
        <f t="shared" si="1372"/>
        <v>180.91017988969017</v>
      </c>
      <c r="LN65" s="1"/>
      <c r="LO65" s="1"/>
      <c r="LP65" s="1"/>
      <c r="LQ65" s="1"/>
    </row>
    <row r="66" spans="1:329" x14ac:dyDescent="0.15">
      <c r="A66" s="51" t="s">
        <v>39</v>
      </c>
      <c r="B66" s="51" t="s">
        <v>40</v>
      </c>
      <c r="C66" s="51">
        <v>67</v>
      </c>
      <c r="D66" s="51" t="s">
        <v>42</v>
      </c>
      <c r="E66" s="52">
        <v>115637</v>
      </c>
      <c r="F66" s="52">
        <v>33045</v>
      </c>
      <c r="G66" s="51">
        <v>28.6</v>
      </c>
      <c r="H66" s="52">
        <v>23098</v>
      </c>
      <c r="I66" s="51">
        <v>20</v>
      </c>
      <c r="J66" s="52">
        <v>29627</v>
      </c>
      <c r="K66" s="51">
        <v>25.700000000000003</v>
      </c>
      <c r="L66" s="52">
        <v>12706</v>
      </c>
      <c r="M66" s="51">
        <v>11</v>
      </c>
      <c r="N66" s="52">
        <v>3915</v>
      </c>
      <c r="O66" s="51">
        <v>3.4000000000000004</v>
      </c>
      <c r="P66" s="52">
        <v>20882</v>
      </c>
      <c r="Q66" s="51">
        <v>18.100000000000001</v>
      </c>
      <c r="R66" s="52">
        <v>81552</v>
      </c>
      <c r="S66" s="51">
        <v>70.600000000000009</v>
      </c>
      <c r="T66" s="52">
        <v>2251</v>
      </c>
      <c r="U66" s="51">
        <v>2</v>
      </c>
      <c r="V66" s="52">
        <v>55624</v>
      </c>
      <c r="W66" s="51">
        <v>48.2</v>
      </c>
      <c r="X66" s="52">
        <v>18784</v>
      </c>
      <c r="Y66" s="51">
        <v>16.3</v>
      </c>
      <c r="Z66" s="52">
        <v>70285</v>
      </c>
      <c r="AA66" s="51">
        <v>60.800000000000004</v>
      </c>
      <c r="AB66" s="52">
        <v>241</v>
      </c>
      <c r="AC66" s="51">
        <v>0.30000000000000004</v>
      </c>
      <c r="AD66" s="52">
        <v>16764</v>
      </c>
      <c r="AE66" s="51">
        <v>14.5</v>
      </c>
      <c r="AF66" s="52">
        <v>11774</v>
      </c>
      <c r="AG66" s="51">
        <v>10.200000000000001</v>
      </c>
      <c r="AI66" s="43"/>
      <c r="AJ66">
        <f t="shared" si="0"/>
        <v>33045</v>
      </c>
      <c r="AK66">
        <f t="shared" si="1"/>
        <v>28.6</v>
      </c>
      <c r="AL66" s="1"/>
      <c r="AM66" s="1"/>
      <c r="AN66" s="1"/>
      <c r="AO66" s="1"/>
      <c r="AP66" s="1"/>
      <c r="AQ66" s="1"/>
      <c r="AR66" s="1" t="s">
        <v>59</v>
      </c>
      <c r="AS66" s="1"/>
      <c r="AT66" s="1"/>
      <c r="AU66" s="1">
        <f>+AX63/AW63</f>
        <v>0.18328868362749715</v>
      </c>
      <c r="AV66" s="1">
        <f>SQRT(AY63)/AW63</f>
        <v>1.7229615843446847E-2</v>
      </c>
      <c r="AW66" s="1"/>
      <c r="AX66" s="5"/>
      <c r="AY66" s="1" t="s">
        <v>68</v>
      </c>
      <c r="AZ66" s="1">
        <f>+AT63/AZ63*100</f>
        <v>87.429408162278179</v>
      </c>
      <c r="BA66" s="1">
        <f>(1-1/9/AT63-1.96/3/SQRT(AT63))^3*AZ66</f>
        <v>71.134132871383116</v>
      </c>
      <c r="BB66" s="1">
        <f>(AT63+1)/AT63*(1-1/9/(AT63+1)+1.96/3/SQRT(AT63+1))^3*AZ66</f>
        <v>106.33894417730041</v>
      </c>
      <c r="BC66" s="1">
        <f>(ABS(AT63-AZ63)-0.5)/SQRT(AZ63)</f>
        <v>1.2976433615395839</v>
      </c>
      <c r="BD66" s="5">
        <f>2*(1-NORMDIST(ABS(BC66),0,1,1))</f>
        <v>0.19440991457485368</v>
      </c>
      <c r="BE66">
        <f t="shared" si="3"/>
        <v>23098</v>
      </c>
      <c r="BF66">
        <f t="shared" si="4"/>
        <v>20</v>
      </c>
      <c r="BG66" s="1"/>
      <c r="BH66" s="1"/>
      <c r="BI66" s="1"/>
      <c r="BJ66" s="1"/>
      <c r="BK66" s="1"/>
      <c r="BL66" s="1"/>
      <c r="BM66" s="1" t="s">
        <v>59</v>
      </c>
      <c r="BN66" s="1"/>
      <c r="BO66" s="1"/>
      <c r="BP66" s="1">
        <f>+BS63/BR63</f>
        <v>0.14062493550840643</v>
      </c>
      <c r="BQ66" s="1">
        <f>SQRT(BT63)/BR63</f>
        <v>1.5484179783738642E-2</v>
      </c>
      <c r="BR66" s="1">
        <f>(BP66-BJ63)/SQRT(BQ66^2+BK63^2)</f>
        <v>-1.1051007643211204</v>
      </c>
      <c r="BS66" s="5">
        <f t="shared" ref="BS66:BS68" si="1373">2*(1-NORMDIST(ABS(BR66),0,1,1))</f>
        <v>0.26911592945804808</v>
      </c>
      <c r="BT66" s="1" t="s">
        <v>68</v>
      </c>
      <c r="BU66" s="1">
        <f>+BO63/BU63*100</f>
        <v>86.664302049104563</v>
      </c>
      <c r="BV66" s="1">
        <f>(1-1/9/BO63-1.96/3/SQRT(BO63))^3*BU66</f>
        <v>68.391328369141192</v>
      </c>
      <c r="BW66" s="1">
        <f>(BO63+1)/BO63*(1-1/9/(BO63+1)+1.96/3/SQRT(BO63+1))^3*BU66</f>
        <v>108.31731709136926</v>
      </c>
      <c r="BX66" s="1">
        <f>(ABS(BO63-BU63)-0.5)/SQRT(BU63)</f>
        <v>1.2039714985967125</v>
      </c>
      <c r="BY66" s="5">
        <f>2*(1-NORMDIST(ABS(BX66),0,1,1))</f>
        <v>0.22860059479171113</v>
      </c>
      <c r="BZ66">
        <f t="shared" si="7"/>
        <v>29627</v>
      </c>
      <c r="CA66">
        <f t="shared" si="8"/>
        <v>25.700000000000003</v>
      </c>
      <c r="CB66" s="1"/>
      <c r="CC66" s="1"/>
      <c r="CD66" s="1"/>
      <c r="CE66" s="1"/>
      <c r="CF66" s="1"/>
      <c r="CG66" s="1"/>
      <c r="CH66" s="1" t="s">
        <v>59</v>
      </c>
      <c r="CI66" s="1"/>
      <c r="CJ66" s="1"/>
      <c r="CK66" s="1">
        <f>+CN63/CM63</f>
        <v>0.16257010514241838</v>
      </c>
      <c r="CL66" s="1">
        <f>SQRT(CO63)/CM63</f>
        <v>1.6329283742464992E-2</v>
      </c>
      <c r="CM66" s="1">
        <f>(CK66-CE63)/SQRT(CL66^2+CF63^2)</f>
        <v>5.5315589639550765E-2</v>
      </c>
      <c r="CN66" s="5">
        <f t="shared" ref="CN66:CN68" si="1374">2*(1-NORMDIST(ABS(CM66),0,1,1))</f>
        <v>0.95588704244542733</v>
      </c>
      <c r="CO66" s="1" t="s">
        <v>68</v>
      </c>
      <c r="CP66" s="1">
        <f>+CJ63/CP63*100</f>
        <v>93.774957486466377</v>
      </c>
      <c r="CQ66" s="1">
        <f>(1-1/9/CJ63-1.96/3/SQRT(CJ63))^3*CP66</f>
        <v>75.107376776242035</v>
      </c>
      <c r="CR66" s="1">
        <f>(CJ63+1)/CJ63*(1-1/9/(CJ63+1)+1.96/3/SQRT(CJ63+1))^3*CP66</f>
        <v>115.67276860986878</v>
      </c>
      <c r="CS66" s="1">
        <f>(ABS(CJ63-CP63)-0.5)/SQRT(CP63)</f>
        <v>0.54768536750190089</v>
      </c>
      <c r="CT66" s="5">
        <f>2*(1-NORMDIST(ABS(CS66),0,1,1))</f>
        <v>0.58390796110180432</v>
      </c>
      <c r="CU66">
        <f t="shared" si="11"/>
        <v>12706</v>
      </c>
      <c r="CV66">
        <f t="shared" si="12"/>
        <v>11</v>
      </c>
      <c r="CW66" s="1"/>
      <c r="CX66" s="1"/>
      <c r="CY66" s="1"/>
      <c r="CZ66" s="1"/>
      <c r="DA66" s="1"/>
      <c r="DB66" s="1"/>
      <c r="DC66" s="1" t="s">
        <v>59</v>
      </c>
      <c r="DD66" s="1"/>
      <c r="DE66" s="1"/>
      <c r="DF66" s="1">
        <f>+DI63/DH63</f>
        <v>7.9489458534246937E-2</v>
      </c>
      <c r="DG66" s="1">
        <f>SQRT(DJ63)/DH63</f>
        <v>1.1664056048573962E-2</v>
      </c>
      <c r="DH66" s="1">
        <f>(DF66-CZ63)/SQRT(DG66^2+DA63^2)</f>
        <v>-1.3238096557514685</v>
      </c>
      <c r="DI66" s="5">
        <f t="shared" ref="DI66:DI68" si="1375">2*(1-NORMDIST(ABS(DH66),0,1,1))</f>
        <v>0.18556626852023617</v>
      </c>
      <c r="DJ66" s="1" t="s">
        <v>68</v>
      </c>
      <c r="DK66" s="1">
        <f>+DE63/DK63*100</f>
        <v>86.482762428599571</v>
      </c>
      <c r="DL66" s="1">
        <f>(1-1/9/DE63-1.96/3/SQRT(DE63))^3*DK66</f>
        <v>63.31021173951666</v>
      </c>
      <c r="DM66" s="1">
        <f>(DE63+1)/DE63*(1-1/9/(DE63+1)+1.96/3/SQRT(DE63+1))^3*DK66</f>
        <v>115.35910028977038</v>
      </c>
      <c r="DN66" s="1">
        <f>(ABS(DE63-DK63)-0.5)/SQRT(DK63)</f>
        <v>0.91727248571983722</v>
      </c>
      <c r="DO66" s="5">
        <f>2*(1-NORMDIST(ABS(DN66),0,1,1))</f>
        <v>0.35899987148305956</v>
      </c>
      <c r="DP66">
        <f t="shared" si="15"/>
        <v>3915</v>
      </c>
      <c r="DQ66">
        <f t="shared" si="16"/>
        <v>3.4000000000000004</v>
      </c>
      <c r="DR66" s="1"/>
      <c r="DS66" s="1"/>
      <c r="DT66" s="1"/>
      <c r="DU66" s="1"/>
      <c r="DV66" s="1"/>
      <c r="DW66" s="1"/>
      <c r="DX66" s="1" t="s">
        <v>59</v>
      </c>
      <c r="DY66" s="1"/>
      <c r="DZ66" s="1"/>
      <c r="EA66" s="1">
        <f>+ED63/EC63</f>
        <v>4.8868630489394133E-3</v>
      </c>
      <c r="EB66" s="1">
        <f>SQRT(EE63)/EC63</f>
        <v>3.4561861510960428E-3</v>
      </c>
      <c r="EC66" s="1">
        <f>(EA66-DU63)/SQRT(EB66^2+DV63^2)</f>
        <v>-4.1034165121022594</v>
      </c>
      <c r="ED66" s="5">
        <f t="shared" ref="ED66:ED68" si="1376">2*(1-NORMDIST(ABS(EC66),0,1,1))</f>
        <v>4.0709339896194408E-5</v>
      </c>
      <c r="EE66" s="1" t="s">
        <v>68</v>
      </c>
      <c r="EF66" s="1">
        <f>+DZ63/EF63*100</f>
        <v>18.571065257195805</v>
      </c>
      <c r="EG66" s="1">
        <f>(1-1/9/DZ63-1.96/3/SQRT(DZ63))^3*EF66</f>
        <v>2.0856546372678575</v>
      </c>
      <c r="EH66" s="1">
        <f>(DZ63+1)/DZ63*(1-1/9/(DZ63+1)+1.96/3/SQRT(DZ63+1))^3*EF66</f>
        <v>67.050655043524628</v>
      </c>
      <c r="EI66" s="1">
        <f>(ABS(DZ63-EF63)-0.5)/SQRT(EF63)</f>
        <v>2.519878418078735</v>
      </c>
      <c r="EJ66" s="5">
        <f>2*(1-NORMDIST(ABS(EI66),0,1,1))</f>
        <v>1.1739537617472262E-2</v>
      </c>
      <c r="EK66">
        <f t="shared" si="19"/>
        <v>20882</v>
      </c>
      <c r="EL66">
        <f t="shared" si="20"/>
        <v>18.100000000000001</v>
      </c>
      <c r="EM66" s="1"/>
      <c r="EN66" s="1"/>
      <c r="EO66" s="1"/>
      <c r="EP66" s="1"/>
      <c r="EQ66" s="1"/>
      <c r="ER66" s="1"/>
      <c r="ES66" s="1" t="s">
        <v>59</v>
      </c>
      <c r="ET66" s="1"/>
      <c r="EU66" s="1"/>
      <c r="EV66" s="1">
        <f>+EY63/EX63</f>
        <v>0.22012384981307673</v>
      </c>
      <c r="EW66" s="1">
        <f>SQRT(EZ63)/EX63</f>
        <v>1.8294586108596602E-2</v>
      </c>
      <c r="EX66" s="1">
        <f>(EV66-EP63)/SQRT(EW66^2+EQ63^2)</f>
        <v>4.2025174939376742</v>
      </c>
      <c r="EY66" s="5">
        <f t="shared" ref="EY66:EY68" si="1377">2*(1-NORMDIST(ABS(EX66),0,1,1))</f>
        <v>2.6396284181329221E-5</v>
      </c>
      <c r="EZ66" s="1" t="s">
        <v>68</v>
      </c>
      <c r="FA66" s="1">
        <f>+EU63/FA63*100</f>
        <v>145.66613754990402</v>
      </c>
      <c r="FB66" s="1">
        <f>(1-1/9/EU63-1.96/3/SQRT(EU63))^3*FA66</f>
        <v>121.06040625285027</v>
      </c>
      <c r="FC66" s="1">
        <f>(EU63+1)/EU63*(1-1/9/(EU63+1)+1.96/3/SQRT(EU63+1))^3*FA66</f>
        <v>173.80212564204331</v>
      </c>
      <c r="FD66" s="1">
        <f>(ABS(EU63-FA63)-0.5)/SQRT(FA63)</f>
        <v>4.1418974503804495</v>
      </c>
      <c r="FE66" s="5">
        <f>2*(1-NORMDIST(ABS(FD66),0,1,1))</f>
        <v>3.4444435470515344E-5</v>
      </c>
      <c r="FF66">
        <f t="shared" si="23"/>
        <v>81552</v>
      </c>
      <c r="FG66">
        <f t="shared" si="24"/>
        <v>70.600000000000009</v>
      </c>
      <c r="FH66" s="1"/>
      <c r="FI66" s="1"/>
      <c r="FJ66" s="1"/>
      <c r="FK66" s="1"/>
      <c r="FL66" s="1"/>
      <c r="FM66" s="1"/>
      <c r="FN66" s="1" t="s">
        <v>59</v>
      </c>
      <c r="FO66" s="1"/>
      <c r="FP66" s="1"/>
      <c r="FQ66" s="1">
        <f>+FT63/FS63</f>
        <v>0.37864846854970619</v>
      </c>
      <c r="FR66" s="1">
        <f>SQRT(FU63)/FS63</f>
        <v>2.0592438433670791E-2</v>
      </c>
      <c r="FS66" s="1">
        <f>(FQ66-FK63)/SQRT(FR66^2+FL63^2)</f>
        <v>-4.0531791473066043</v>
      </c>
      <c r="FT66" s="5">
        <f t="shared" ref="FT66:FT68" si="1378">2*(1-NORMDIST(ABS(FS66),0,1,1))</f>
        <v>5.052628054857955E-5</v>
      </c>
      <c r="FU66" s="1" t="s">
        <v>68</v>
      </c>
      <c r="FV66" s="1">
        <f>+FP63/FV63*100</f>
        <v>85.059268083016335</v>
      </c>
      <c r="FW66" s="1">
        <f>(1-1/9/FP63-1.96/3/SQRT(FP63))^3*FV66</f>
        <v>74.283549090652571</v>
      </c>
      <c r="FX66" s="1">
        <f>(FP63+1)/FP63*(1-1/9/(FP63+1)+1.96/3/SQRT(FP63+1))^3*FV66</f>
        <v>96.958563685719923</v>
      </c>
      <c r="FY66" s="1">
        <f>(ABS(FP63-FV63)-0.5)/SQRT(FV63)</f>
        <v>2.3937607950271986</v>
      </c>
      <c r="FZ66" s="5">
        <f>2*(1-NORMDIST(ABS(FY66),0,1,1))</f>
        <v>1.6676620868572023E-2</v>
      </c>
      <c r="GA66">
        <f t="shared" si="27"/>
        <v>2251</v>
      </c>
      <c r="GB66">
        <f t="shared" si="28"/>
        <v>2</v>
      </c>
      <c r="GC66" s="1"/>
      <c r="GD66" s="1"/>
      <c r="GE66" s="1"/>
      <c r="GF66" s="1"/>
      <c r="GG66" s="1"/>
      <c r="GH66" s="1"/>
      <c r="GI66" s="1" t="s">
        <v>59</v>
      </c>
      <c r="GJ66" s="1"/>
      <c r="GK66" s="1"/>
      <c r="GL66" s="1">
        <f>+GO63/GN63</f>
        <v>1.5700283564773442E-2</v>
      </c>
      <c r="GM66" s="1">
        <f>SQRT(GP63)/GN63</f>
        <v>5.4227067147955606E-3</v>
      </c>
      <c r="GN66" s="1">
        <f>(GL66-GF63)/SQRT(GM66^2+GG63^2)</f>
        <v>0.59676174982411634</v>
      </c>
      <c r="GO66" s="5">
        <f t="shared" ref="GO66:GO68" si="1379">2*(1-NORMDIST(ABS(GN66),0,1,1))</f>
        <v>0.55066645890795041</v>
      </c>
      <c r="GP66" s="1" t="s">
        <v>68</v>
      </c>
      <c r="GQ66" s="1">
        <f>+GK63/GQ63*100</f>
        <v>125.88522031657202</v>
      </c>
      <c r="GR66" s="1">
        <f>(1-1/9/GK63-1.96/3/SQRT(GK63))^3*GQ66</f>
        <v>57.443118256823105</v>
      </c>
      <c r="GS66" s="1">
        <f>(GK63+1)/GK63*(1-1/9/(GK63+1)+1.96/3/SQRT(GK63+1))^3*GQ66</f>
        <v>238.98530631901684</v>
      </c>
      <c r="GT66" s="1">
        <f>(ABS(GK63-GQ63)-0.5)/SQRT(GQ63)</f>
        <v>0.50512929282661634</v>
      </c>
      <c r="GU66" s="5">
        <f>2*(1-NORMDIST(ABS(GT66),0,1,1))</f>
        <v>0.61346802834852987</v>
      </c>
      <c r="GV66">
        <f t="shared" si="31"/>
        <v>55624</v>
      </c>
      <c r="GW66">
        <f t="shared" si="32"/>
        <v>48.2</v>
      </c>
      <c r="GX66" s="1"/>
      <c r="GY66" s="1"/>
      <c r="GZ66" s="1"/>
      <c r="HA66" s="1"/>
      <c r="HB66" s="1"/>
      <c r="HC66" s="1"/>
      <c r="HD66" s="1" t="s">
        <v>59</v>
      </c>
      <c r="HE66" s="1"/>
      <c r="HF66" s="1"/>
      <c r="HG66" s="1">
        <f>+HJ63/HI63</f>
        <v>0.3223347480208763</v>
      </c>
      <c r="HH66" s="1">
        <f>SQRT(HK63)/HI63</f>
        <v>2.0087373786198286E-2</v>
      </c>
      <c r="HI66" s="1">
        <f>(HG66-HA63)/SQRT(HH66^2+HB63^2)</f>
        <v>-0.98422158658560699</v>
      </c>
      <c r="HJ66" s="5">
        <f t="shared" ref="HJ66:HJ68" si="1380">2*(1-NORMDIST(ABS(HI66),0,1,1))</f>
        <v>0.32500657423426271</v>
      </c>
      <c r="HK66" s="1" t="s">
        <v>68</v>
      </c>
      <c r="HL66" s="1">
        <f>+HF63/HL63*100</f>
        <v>92.49875933007074</v>
      </c>
      <c r="HM66" s="1">
        <f>(1-1/9/HF63-1.96/3/SQRT(HF63))^3*HL66</f>
        <v>79.681851295450301</v>
      </c>
      <c r="HN66" s="1">
        <f>(HF63+1)/HF63*(1-1/9/(HF63+1)+1.96/3/SQRT(HF63+1))^3*HL66</f>
        <v>106.79020835431801</v>
      </c>
      <c r="HO66" s="1">
        <f>(ABS(HF63-HL63)-0.5)/SQRT(HL63)</f>
        <v>1.0284460885817177</v>
      </c>
      <c r="HP66" s="5">
        <f>2*(1-NORMDIST(ABS(HO66),0,1,1))</f>
        <v>0.30374003814172079</v>
      </c>
      <c r="HQ66">
        <f t="shared" si="35"/>
        <v>18784</v>
      </c>
      <c r="HR66">
        <f t="shared" si="36"/>
        <v>16.3</v>
      </c>
      <c r="HS66" s="1"/>
      <c r="HT66" s="1"/>
      <c r="HU66" s="1"/>
      <c r="HV66" s="1"/>
      <c r="HW66" s="1"/>
      <c r="HX66" s="1"/>
      <c r="HY66" s="1" t="s">
        <v>59</v>
      </c>
      <c r="HZ66" s="1"/>
      <c r="IA66" s="1"/>
      <c r="IB66" s="1">
        <f>+IE63/ID63</f>
        <v>0.16153862792760118</v>
      </c>
      <c r="IC66" s="1">
        <f>SQRT(IF63)/ID63</f>
        <v>1.5884349452546298E-2</v>
      </c>
      <c r="ID66" s="1">
        <f>(IB66-HV63)/SQRT(IC66^2+HW63^2)</f>
        <v>0.55762668765429224</v>
      </c>
      <c r="IE66" s="5">
        <f t="shared" ref="IE66:IE68" si="1381">2*(1-NORMDIST(ABS(ID66),0,1,1))</f>
        <v>0.57709932876271575</v>
      </c>
      <c r="IF66" s="1" t="s">
        <v>68</v>
      </c>
      <c r="IG66" s="1">
        <f>+IA63/IG63*100</f>
        <v>110.58920586816161</v>
      </c>
      <c r="IH66" s="1">
        <f>(1-1/9/IA63-1.96/3/SQRT(IA63))^3*IG66</f>
        <v>89.364677636247634</v>
      </c>
      <c r="II66" s="1">
        <f>(IA63+1)/IA63*(1-1/9/(IA63+1)+1.96/3/SQRT(IA63+1))^3*IG66</f>
        <v>135.33502261928001</v>
      </c>
      <c r="IJ66" s="1">
        <f>(ABS(IA63-IG63)-0.5)/SQRT(IG63)</f>
        <v>0.92203940614846325</v>
      </c>
      <c r="IK66" s="5">
        <f>2*(1-NORMDIST(ABS(IJ66),0,1,1))</f>
        <v>0.35650802136011839</v>
      </c>
      <c r="IL66">
        <f t="shared" si="39"/>
        <v>70285</v>
      </c>
      <c r="IM66">
        <f t="shared" si="40"/>
        <v>60.800000000000004</v>
      </c>
      <c r="IN66" s="1"/>
      <c r="IO66" s="1"/>
      <c r="IP66" s="1"/>
      <c r="IQ66" s="1"/>
      <c r="IR66" s="1"/>
      <c r="IS66" s="1"/>
      <c r="IT66" s="1" t="s">
        <v>59</v>
      </c>
      <c r="IU66" s="1"/>
      <c r="IV66" s="1"/>
      <c r="IW66" s="1">
        <f>+IZ63/IY63</f>
        <v>0.69565387766823983</v>
      </c>
      <c r="IX66" s="1">
        <f>SQRT(JA63)/IY63</f>
        <v>1.8583363860673045E-2</v>
      </c>
      <c r="IY66" s="1">
        <f>(IW66-IQ63)/SQRT(IX66^2+IR63^2)</f>
        <v>6.2502086037152944</v>
      </c>
      <c r="IZ66" s="5">
        <f t="shared" ref="IZ66:IZ68" si="1382">2*(1-NORMDIST(ABS(IY66),0,1,1))</f>
        <v>4.0990477678803927E-10</v>
      </c>
      <c r="JA66" s="1" t="s">
        <v>68</v>
      </c>
      <c r="JB66" s="1">
        <f>+IV63/JB63*100</f>
        <v>120.65230386516934</v>
      </c>
      <c r="JC66" s="1">
        <f>(1-1/9/IV63-1.96/3/SQRT(IV63))^3*JB66</f>
        <v>109.03107831896256</v>
      </c>
      <c r="JD66" s="1">
        <f>(IV63+1)/IV63*(1-1/9/(IV63+1)+1.96/3/SQRT(IV63+1))^3*JB66</f>
        <v>133.17481339292863</v>
      </c>
      <c r="JE66" s="1">
        <f>(ABS(IV63-JB63)-0.5)/SQRT(JB63)</f>
        <v>3.7043928759570575</v>
      </c>
      <c r="JF66" s="5">
        <f>2*(1-NORMDIST(ABS(JE66),0,1,1))</f>
        <v>2.1189763049034305E-4</v>
      </c>
      <c r="JG66">
        <f t="shared" si="43"/>
        <v>241</v>
      </c>
      <c r="JH66">
        <f t="shared" si="44"/>
        <v>0.30000000000000004</v>
      </c>
      <c r="JI66" s="1"/>
      <c r="JJ66" s="1"/>
      <c r="JK66" s="1"/>
      <c r="JL66" s="1"/>
      <c r="JM66" s="1"/>
      <c r="JN66" s="1"/>
      <c r="JO66" s="1" t="s">
        <v>59</v>
      </c>
      <c r="JP66" s="1"/>
      <c r="JQ66" s="1"/>
      <c r="JR66" s="1">
        <f>+JU63/JT63</f>
        <v>1.4482851047465672E-3</v>
      </c>
      <c r="JS66" s="1">
        <f>SQRT(JV63)/JT63</f>
        <v>1.4462777786193762E-3</v>
      </c>
      <c r="JT66" s="1">
        <f>(JR66-JL63)/SQRT(JS66^2+JM63^2)</f>
        <v>0.18947557274120058</v>
      </c>
      <c r="JU66" s="5">
        <f t="shared" ref="JU66:JU68" si="1383">2*(1-NORMDIST(ABS(JT66),0,1,1))</f>
        <v>0.84972009844879248</v>
      </c>
      <c r="JV66" s="1" t="s">
        <v>68</v>
      </c>
      <c r="JW66" s="1">
        <f>+JQ63/JW63*100</f>
        <v>145.5260509133382</v>
      </c>
      <c r="JX66" s="1">
        <f>(1-1/9/JQ63-1.96/3/SQRT(JQ63))^3*JW66</f>
        <v>1.9020450486101543</v>
      </c>
      <c r="JY66" s="1">
        <f>(JQ63+1)/JQ63*(1-1/9/(JQ63+1)+1.96/3/SQRT(JQ63+1))^3*JW66</f>
        <v>809.68603947186716</v>
      </c>
      <c r="JZ66" s="1">
        <f>(ABS(JQ63-JW63)-0.5)/SQRT(JW63)</f>
        <v>-0.22578157216691019</v>
      </c>
      <c r="KA66" s="5">
        <f>2*(1-NORMDIST(ABS(JZ66),0,1,1))</f>
        <v>0.82137131029903276</v>
      </c>
      <c r="KB66">
        <f t="shared" si="47"/>
        <v>16764</v>
      </c>
      <c r="KC66">
        <f t="shared" si="48"/>
        <v>14.5</v>
      </c>
      <c r="KD66" s="1"/>
      <c r="KE66" s="1"/>
      <c r="KF66" s="1"/>
      <c r="KG66" s="1"/>
      <c r="KH66" s="1"/>
      <c r="KI66" s="1"/>
      <c r="KJ66" s="1" t="s">
        <v>59</v>
      </c>
      <c r="KK66" s="1"/>
      <c r="KL66" s="1"/>
      <c r="KM66" s="1">
        <f>+KP63/KO63</f>
        <v>1.512461287668721E-2</v>
      </c>
      <c r="KN66" s="1">
        <f>SQRT(KQ63)/KO63</f>
        <v>5.4373622231839534E-3</v>
      </c>
      <c r="KO66" s="1">
        <f>(KM66-KG63)/SQRT(KN66^2+KH63^2)</f>
        <v>-16.197571022952243</v>
      </c>
      <c r="KP66" s="5">
        <f t="shared" ref="KP66:KP68" si="1384">2*(1-NORMDIST(ABS(KO66),0,1,1))</f>
        <v>0</v>
      </c>
      <c r="KQ66" s="1" t="s">
        <v>68</v>
      </c>
      <c r="KR66" s="1">
        <f>+KL63/KR63*100</f>
        <v>13.708241701006024</v>
      </c>
      <c r="KS66" s="1">
        <f>(1-1/9/KL63-1.96/3/SQRT(KL63))^3*KR66</f>
        <v>5.9024819692254225</v>
      </c>
      <c r="KT66" s="1">
        <f>(KL63+1)/KL63*(1-1/9/(KL63+1)+1.96/3/SQRT(KL63+1))^3*KR66</f>
        <v>27.012360139100466</v>
      </c>
      <c r="KU66" s="1">
        <f>(ABS(KL63-KR63)-0.5)/SQRT(KR63)</f>
        <v>6.5266437231796388</v>
      </c>
      <c r="KV66" s="5">
        <f>2*(1-NORMDIST(ABS(KU66),0,1,1))</f>
        <v>6.7259753322446159E-11</v>
      </c>
      <c r="KW66">
        <f t="shared" si="51"/>
        <v>11774</v>
      </c>
      <c r="KX66">
        <f t="shared" si="52"/>
        <v>10.200000000000001</v>
      </c>
      <c r="KY66" s="1"/>
      <c r="KZ66" s="1"/>
      <c r="LA66" s="1"/>
      <c r="LB66" s="1"/>
      <c r="LC66" s="1"/>
      <c r="LD66" s="1"/>
      <c r="LE66" s="1" t="s">
        <v>59</v>
      </c>
      <c r="LF66" s="1"/>
      <c r="LG66" s="1"/>
      <c r="LH66" s="1">
        <f>+LK63/LJ63</f>
        <v>2.8965702094931344E-3</v>
      </c>
      <c r="LI66" s="1">
        <f>SQRT(LL63)/LJ63</f>
        <v>2.0425029161426521E-3</v>
      </c>
      <c r="LJ66" s="1">
        <f>(LH66-LB63)/SQRT(LI66^2+LC63^2)</f>
        <v>-56.271854850920363</v>
      </c>
      <c r="LK66" s="5">
        <f t="shared" ref="LK66:LK68" si="1385">2*(1-NORMDIST(ABS(LJ66),0,1,1))</f>
        <v>0</v>
      </c>
      <c r="LL66" s="1" t="s">
        <v>68</v>
      </c>
      <c r="LM66" s="1">
        <f>+LG63/LM63*100</f>
        <v>3.0490840241277728</v>
      </c>
      <c r="LN66" s="1">
        <f>(1-1/9/LG63-1.96/3/SQRT(LG63))^3*LM66</f>
        <v>0.34243249626605837</v>
      </c>
      <c r="LO66" s="1">
        <f>(LG63+1)/LG63*(1-1/9/(LG63+1)+1.96/3/SQRT(LG63+1))^3*LM66</f>
        <v>11.008688961517533</v>
      </c>
      <c r="LP66" s="1">
        <f>(ABS(LG63-LM63)-0.5)/SQRT(LM63)</f>
        <v>7.7902986717824607</v>
      </c>
      <c r="LQ66" s="5">
        <f>2*(1-NORMDIST(ABS(LP66),0,1,1))</f>
        <v>6.6613381477509392E-15</v>
      </c>
    </row>
    <row r="67" spans="1:329" x14ac:dyDescent="0.15">
      <c r="A67" s="51" t="s">
        <v>39</v>
      </c>
      <c r="B67" s="51" t="s">
        <v>40</v>
      </c>
      <c r="C67" s="51">
        <v>68</v>
      </c>
      <c r="D67" s="51" t="s">
        <v>42</v>
      </c>
      <c r="E67" s="52">
        <v>163451</v>
      </c>
      <c r="F67" s="52">
        <v>41981</v>
      </c>
      <c r="G67" s="51">
        <v>25.700000000000003</v>
      </c>
      <c r="H67" s="52">
        <v>39381</v>
      </c>
      <c r="I67" s="51">
        <v>24.1</v>
      </c>
      <c r="J67" s="52">
        <v>39114</v>
      </c>
      <c r="K67" s="51">
        <v>24</v>
      </c>
      <c r="L67" s="52">
        <v>15805</v>
      </c>
      <c r="M67" s="51">
        <v>9.7000000000000011</v>
      </c>
      <c r="N67" s="52">
        <v>4599</v>
      </c>
      <c r="O67" s="51">
        <v>2.9000000000000004</v>
      </c>
      <c r="P67" s="52">
        <v>30214</v>
      </c>
      <c r="Q67" s="51">
        <v>18.5</v>
      </c>
      <c r="R67" s="52">
        <v>99165</v>
      </c>
      <c r="S67" s="51">
        <v>60.7</v>
      </c>
      <c r="T67" s="52">
        <v>2349</v>
      </c>
      <c r="U67" s="51">
        <v>1.5</v>
      </c>
      <c r="V67" s="52">
        <v>99055</v>
      </c>
      <c r="W67" s="51">
        <v>60.7</v>
      </c>
      <c r="X67" s="52">
        <v>25928</v>
      </c>
      <c r="Y67" s="51">
        <v>15.9</v>
      </c>
      <c r="Z67" s="52">
        <v>113041</v>
      </c>
      <c r="AA67" s="51">
        <v>69.2</v>
      </c>
      <c r="AB67" s="52">
        <v>333</v>
      </c>
      <c r="AC67" s="51">
        <v>0.30000000000000004</v>
      </c>
      <c r="AD67" s="52">
        <v>26459</v>
      </c>
      <c r="AE67" s="51">
        <v>16.2</v>
      </c>
      <c r="AF67" s="52">
        <v>15560</v>
      </c>
      <c r="AG67" s="51">
        <v>9.6000000000000014</v>
      </c>
      <c r="AI67" s="43"/>
      <c r="AJ67">
        <f t="shared" ref="AJ67:AJ130" si="1386">+F67</f>
        <v>41981</v>
      </c>
      <c r="AK67">
        <f t="shared" ref="AK67:AK130" si="1387">+G67</f>
        <v>25.700000000000003</v>
      </c>
      <c r="AL67" s="1"/>
      <c r="AM67" s="1"/>
      <c r="AN67" s="1"/>
      <c r="AO67" s="1"/>
      <c r="AP67" s="1"/>
      <c r="AQ67" s="1"/>
      <c r="AR67" s="1" t="s">
        <v>61</v>
      </c>
      <c r="AS67" s="1"/>
      <c r="AT67" s="1"/>
      <c r="AU67" s="1">
        <f t="shared" ref="AU67:AU68" si="1388">+AX64/AW64</f>
        <v>0.20181334499974596</v>
      </c>
      <c r="AV67" s="1">
        <f t="shared" ref="AV67:AV68" si="1389">SQRT(AY64)/AW64</f>
        <v>1.1366441679652128E-2</v>
      </c>
      <c r="AW67" s="1"/>
      <c r="AX67" s="5"/>
      <c r="AY67" s="1" t="s">
        <v>69</v>
      </c>
      <c r="AZ67" s="1">
        <f t="shared" ref="AZ67:AZ68" si="1390">+AT64/AZ64*100</f>
        <v>88.062428298435179</v>
      </c>
      <c r="BA67" s="1">
        <f t="shared" ref="BA67:BA68" si="1391">(1-1/9/AT64-1.96/3/SQRT(AT64))^3*AZ67</f>
        <v>77.564052411454298</v>
      </c>
      <c r="BB67" s="1">
        <f t="shared" ref="BB67:BB68" si="1392">(AT64+1)/AT64*(1-1/9/(AT64+1)+1.96/3/SQRT(AT64+1))^3*AZ67</f>
        <v>99.585317765340832</v>
      </c>
      <c r="BC67" s="1">
        <f>(ABS(AT64-AZ64)-0.5)/SQRT(AZ64)</f>
        <v>1.9979503177715112</v>
      </c>
      <c r="BD67" s="5">
        <f t="shared" ref="BD67:BD68" si="1393">2*(1-NORMDIST(ABS(BC67),0,1,1))</f>
        <v>4.5722046663960514E-2</v>
      </c>
      <c r="BE67">
        <f t="shared" ref="BE67:BE130" si="1394">+H67</f>
        <v>39381</v>
      </c>
      <c r="BF67">
        <f t="shared" ref="BF67:BF130" si="1395">+I67</f>
        <v>24.1</v>
      </c>
      <c r="BG67" s="1"/>
      <c r="BH67" s="1"/>
      <c r="BI67" s="1"/>
      <c r="BJ67" s="1"/>
      <c r="BK67" s="1"/>
      <c r="BL67" s="1"/>
      <c r="BM67" s="1" t="s">
        <v>61</v>
      </c>
      <c r="BN67" s="1"/>
      <c r="BO67" s="1"/>
      <c r="BP67" s="1">
        <f t="shared" ref="BP67:BP68" si="1396">+BS64/BR64</f>
        <v>0.20083600954078348</v>
      </c>
      <c r="BQ67" s="1">
        <f t="shared" ref="BQ67:BQ68" si="1397">SQRT(BT64)/BR64</f>
        <v>1.1377636900976672E-2</v>
      </c>
      <c r="BR67" s="1">
        <f>(BP67-BJ64)/SQRT(BQ67^2+BK64^2)</f>
        <v>-0.83056560316226313</v>
      </c>
      <c r="BS67" s="5">
        <f t="shared" si="1373"/>
        <v>0.40621907293724635</v>
      </c>
      <c r="BT67" s="1" t="s">
        <v>69</v>
      </c>
      <c r="BU67" s="1">
        <f t="shared" ref="BU67:BU68" si="1398">+BO64/BU64*100</f>
        <v>93.818643762160008</v>
      </c>
      <c r="BV67" s="1">
        <f t="shared" ref="BV67:BV68" si="1399">(1-1/9/BO64-1.96/3/SQRT(BO64))^3*BU67</f>
        <v>82.503891361790565</v>
      </c>
      <c r="BW67" s="1">
        <f t="shared" ref="BW67:BW68" si="1400">(BO64+1)/BO64*(1-1/9/(BO64+1)+1.96/3/SQRT(BO64+1))^3*BU67</f>
        <v>106.25155563551959</v>
      </c>
      <c r="BX67" s="1">
        <f>(ABS(BO64-BU64)-0.5)/SQRT(BU64)</f>
        <v>0.97424454304365671</v>
      </c>
      <c r="BY67" s="5">
        <f t="shared" ref="BY67:BY68" si="1401">2*(1-NORMDIST(ABS(BX67),0,1,1))</f>
        <v>0.32993513290982612</v>
      </c>
      <c r="BZ67">
        <f t="shared" ref="BZ67:BZ130" si="1402">+J67</f>
        <v>39114</v>
      </c>
      <c r="CA67">
        <f t="shared" ref="CA67:CA130" si="1403">+K67</f>
        <v>24</v>
      </c>
      <c r="CB67" s="1"/>
      <c r="CC67" s="1"/>
      <c r="CD67" s="1"/>
      <c r="CE67" s="1"/>
      <c r="CF67" s="1"/>
      <c r="CG67" s="1"/>
      <c r="CH67" s="1" t="s">
        <v>61</v>
      </c>
      <c r="CI67" s="1"/>
      <c r="CJ67" s="1"/>
      <c r="CK67" s="1">
        <f t="shared" ref="CK67:CK68" si="1404">+CN64/CM64</f>
        <v>0.19551786012242442</v>
      </c>
      <c r="CL67" s="1">
        <f t="shared" ref="CL67:CL68" si="1405">SQRT(CO64)/CM64</f>
        <v>1.125979310163433E-2</v>
      </c>
      <c r="CM67" s="1">
        <f>(CK67-CE64)/SQRT(CL67^2+CF64^2)</f>
        <v>1.4379301934951054</v>
      </c>
      <c r="CN67" s="5">
        <f t="shared" si="1374"/>
        <v>0.15045386171069519</v>
      </c>
      <c r="CO67" s="1" t="s">
        <v>69</v>
      </c>
      <c r="CP67" s="1">
        <f t="shared" ref="CP67:CP68" si="1406">+CJ64/CP64*100</f>
        <v>106.66648387839072</v>
      </c>
      <c r="CQ67" s="1">
        <f t="shared" ref="CQ67:CQ68" si="1407">(1-1/9/CJ64-1.96/3/SQRT(CJ64))^3*CP67</f>
        <v>93.700654392169469</v>
      </c>
      <c r="CR67" s="1">
        <f t="shared" ref="CR67:CR68" si="1408">(CJ64+1)/CJ64*(1-1/9/(CJ64+1)+1.96/3/SQRT(CJ64+1))^3*CP67</f>
        <v>120.92465363298594</v>
      </c>
      <c r="CS67" s="1">
        <f>(ABS(CJ64-CP64)-0.5)/SQRT(CP64)</f>
        <v>0.97521316368941902</v>
      </c>
      <c r="CT67" s="5">
        <f t="shared" ref="CT67:CT68" si="1409">2*(1-NORMDIST(ABS(CS67),0,1,1))</f>
        <v>0.32945453377581546</v>
      </c>
      <c r="CU67">
        <f t="shared" ref="CU67:CU130" si="1410">+L67</f>
        <v>15805</v>
      </c>
      <c r="CV67">
        <f t="shared" ref="CV67:CV130" si="1411">+M67</f>
        <v>9.7000000000000011</v>
      </c>
      <c r="CW67" s="1"/>
      <c r="CX67" s="1"/>
      <c r="CY67" s="1"/>
      <c r="CZ67" s="1"/>
      <c r="DA67" s="1"/>
      <c r="DB67" s="1"/>
      <c r="DC67" s="1" t="s">
        <v>61</v>
      </c>
      <c r="DD67" s="1"/>
      <c r="DE67" s="1"/>
      <c r="DF67" s="1">
        <f t="shared" ref="DF67:DF68" si="1412">+DI64/DH64</f>
        <v>7.5440764011886596E-2</v>
      </c>
      <c r="DG67" s="1">
        <f t="shared" ref="DG67:DG68" si="1413">SQRT(DJ64)/DH64</f>
        <v>7.4361172001683245E-3</v>
      </c>
      <c r="DH67" s="1">
        <f>(DF67-CZ64)/SQRT(DG67^2+DA64^2)</f>
        <v>-1.8723518707922608</v>
      </c>
      <c r="DI67" s="5">
        <f t="shared" si="1375"/>
        <v>6.1157938937582479E-2</v>
      </c>
      <c r="DJ67" s="1" t="s">
        <v>69</v>
      </c>
      <c r="DK67" s="1">
        <f t="shared" ref="DK67:DK68" si="1414">+DE64/DK64*100</f>
        <v>84.519550349088618</v>
      </c>
      <c r="DL67" s="1">
        <f t="shared" ref="DL67:DL68" si="1415">(1-1/9/DE64-1.96/3/SQRT(DE64))^3*DK67</f>
        <v>68.45913634515459</v>
      </c>
      <c r="DM67" s="1">
        <f t="shared" ref="DM67:DM68" si="1416">(DE64+1)/DE64*(1-1/9/(DE64+1)+1.96/3/SQRT(DE64+1))^3*DK67</f>
        <v>103.21421191683021</v>
      </c>
      <c r="DN67" s="1">
        <f>(ABS(DE64-DK64)-0.5)/SQRT(DK64)</f>
        <v>1.602920191707415</v>
      </c>
      <c r="DO67" s="5">
        <f t="shared" ref="DO67:DO68" si="1417">2*(1-NORMDIST(ABS(DN67),0,1,1))</f>
        <v>0.10895227516645445</v>
      </c>
      <c r="DP67">
        <f t="shared" ref="DP67:DP130" si="1418">+N67</f>
        <v>4599</v>
      </c>
      <c r="DQ67">
        <f t="shared" ref="DQ67:DQ130" si="1419">+O67</f>
        <v>2.9000000000000004</v>
      </c>
      <c r="DR67" s="1"/>
      <c r="DS67" s="1"/>
      <c r="DT67" s="1"/>
      <c r="DU67" s="1"/>
      <c r="DV67" s="1"/>
      <c r="DW67" s="1"/>
      <c r="DX67" s="1" t="s">
        <v>61</v>
      </c>
      <c r="DY67" s="1"/>
      <c r="DZ67" s="1"/>
      <c r="EA67" s="1">
        <f t="shared" ref="EA67:EA68" si="1420">+ED64/EC64</f>
        <v>1.9847342498772364E-2</v>
      </c>
      <c r="EB67" s="1">
        <f t="shared" ref="EB67:EB68" si="1421">SQRT(EE64)/EC64</f>
        <v>3.9479209849151006E-3</v>
      </c>
      <c r="EC67" s="1">
        <f>(EA67-DU64)/SQRT(EB67^2+DV64^2)</f>
        <v>-1.7491590153914232</v>
      </c>
      <c r="ED67" s="5">
        <f t="shared" si="1376"/>
        <v>8.0263536342450648E-2</v>
      </c>
      <c r="EE67" s="1" t="s">
        <v>69</v>
      </c>
      <c r="EF67" s="1">
        <f t="shared" ref="EF67:EF68" si="1422">+DZ64/EF64*100</f>
        <v>74.439541215207399</v>
      </c>
      <c r="EG67" s="1">
        <f t="shared" ref="EG67:EG68" si="1423">(1-1/9/DZ64-1.96/3/SQRT(DZ64))^3*EF67</f>
        <v>48.159796295584137</v>
      </c>
      <c r="EH67" s="1">
        <f t="shared" ref="EH67:EH68" si="1424">(DZ64+1)/DZ64*(1-1/9/(DZ64+1)+1.96/3/SQRT(DZ64+1))^3*EF67</f>
        <v>109.8926609487049</v>
      </c>
      <c r="EI67" s="1">
        <f>(ABS(DZ64-EF64)-0.5)/SQRT(EF64)</f>
        <v>1.3950004401188438</v>
      </c>
      <c r="EJ67" s="5">
        <f t="shared" ref="EJ67:EJ68" si="1425">2*(1-NORMDIST(ABS(EI67),0,1,1))</f>
        <v>0.16301570684303757</v>
      </c>
      <c r="EK67">
        <f t="shared" ref="EK67:EK130" si="1426">+P67</f>
        <v>30214</v>
      </c>
      <c r="EL67">
        <f t="shared" ref="EL67:EL130" si="1427">+Q67</f>
        <v>18.5</v>
      </c>
      <c r="EM67" s="1"/>
      <c r="EN67" s="1"/>
      <c r="EO67" s="1"/>
      <c r="EP67" s="1"/>
      <c r="EQ67" s="1"/>
      <c r="ER67" s="1"/>
      <c r="ES67" s="1" t="s">
        <v>61</v>
      </c>
      <c r="ET67" s="1"/>
      <c r="EU67" s="1"/>
      <c r="EV67" s="1">
        <f t="shared" ref="EV67:EV68" si="1428">+EY64/EX64</f>
        <v>0.28708954430380856</v>
      </c>
      <c r="EW67" s="1">
        <f t="shared" ref="EW67:EW68" si="1429">SQRT(EZ64)/EX64</f>
        <v>1.2830556335188713E-2</v>
      </c>
      <c r="EX67" s="1">
        <f>(EV67-EP64)/SQRT(EW67^2+EQ64^2)</f>
        <v>8.8191555118776179</v>
      </c>
      <c r="EY67" s="5">
        <f t="shared" si="1377"/>
        <v>0</v>
      </c>
      <c r="EZ67" s="1" t="s">
        <v>69</v>
      </c>
      <c r="FA67" s="1">
        <f t="shared" ref="FA67:FA68" si="1430">+EU64/FA64*100</f>
        <v>163.0172933663801</v>
      </c>
      <c r="FB67" s="1">
        <f t="shared" ref="FB67:FB68" si="1431">(1-1/9/EU64-1.96/3/SQRT(EU64))^3*FA67</f>
        <v>146.58772663989475</v>
      </c>
      <c r="FC67" s="1">
        <f t="shared" ref="FC67:FC68" si="1432">(EU64+1)/EU64*(1-1/9/(EU64+1)+1.96/3/SQRT(EU64+1))^3*FA67</f>
        <v>180.78437947963423</v>
      </c>
      <c r="FD67" s="1">
        <f>(ABS(EU64-FA64)-0.5)/SQRT(FA64)</f>
        <v>9.3179976360847778</v>
      </c>
      <c r="FE67" s="5">
        <f t="shared" ref="FE67:FE68" si="1433">2*(1-NORMDIST(ABS(FD67),0,1,1))</f>
        <v>0</v>
      </c>
      <c r="FF67">
        <f t="shared" ref="FF67:FF130" si="1434">+R67</f>
        <v>99165</v>
      </c>
      <c r="FG67">
        <f t="shared" ref="FG67:FG130" si="1435">+S67</f>
        <v>60.7</v>
      </c>
      <c r="FH67" s="1"/>
      <c r="FI67" s="1"/>
      <c r="FJ67" s="1"/>
      <c r="FK67" s="1"/>
      <c r="FL67" s="1"/>
      <c r="FM67" s="1"/>
      <c r="FN67" s="1" t="s">
        <v>61</v>
      </c>
      <c r="FO67" s="1"/>
      <c r="FP67" s="1"/>
      <c r="FQ67" s="1">
        <f t="shared" ref="FQ67:FQ68" si="1436">+FT64/FS64</f>
        <v>0.46160699648729125</v>
      </c>
      <c r="FR67" s="1">
        <f t="shared" ref="FR67:FR68" si="1437">SQRT(FU64)/FS64</f>
        <v>1.409148901090625E-2</v>
      </c>
      <c r="FS67" s="1">
        <f>(FQ67-FK64)/SQRT(FR67^2+FL64^2)</f>
        <v>-7.1569845329409647</v>
      </c>
      <c r="FT67" s="5">
        <f t="shared" si="1378"/>
        <v>8.2467366269156628E-13</v>
      </c>
      <c r="FU67" s="1" t="s">
        <v>69</v>
      </c>
      <c r="FV67" s="1">
        <f t="shared" ref="FV67:FV68" si="1438">+FP64/FV64*100</f>
        <v>82.036676083274429</v>
      </c>
      <c r="FW67" s="1">
        <f t="shared" ref="FW67:FW68" si="1439">(1-1/9/FP64-1.96/3/SQRT(FP64))^3*FV67</f>
        <v>75.517002503176329</v>
      </c>
      <c r="FX67" s="1">
        <f t="shared" ref="FX67:FX68" si="1440">(FP64+1)/FP64*(1-1/9/(FP64+1)+1.96/3/SQRT(FP64+1))^3*FV67</f>
        <v>88.968581257538375</v>
      </c>
      <c r="FY67" s="1">
        <f>(ABS(FP64-FV64)-0.5)/SQRT(FV64)</f>
        <v>4.7740577723860627</v>
      </c>
      <c r="FZ67" s="5">
        <f t="shared" ref="FZ67:FZ68" si="1441">2*(1-NORMDIST(ABS(FY67),0,1,1))</f>
        <v>1.8055055091004135E-6</v>
      </c>
      <c r="GA67">
        <f t="shared" ref="GA67:GA130" si="1442">+T67</f>
        <v>2349</v>
      </c>
      <c r="GB67">
        <f t="shared" ref="GB67:GB130" si="1443">+U67</f>
        <v>1.5</v>
      </c>
      <c r="GC67" s="1"/>
      <c r="GD67" s="1"/>
      <c r="GE67" s="1"/>
      <c r="GF67" s="1"/>
      <c r="GG67" s="1"/>
      <c r="GH67" s="1"/>
      <c r="GI67" s="1" t="s">
        <v>61</v>
      </c>
      <c r="GJ67" s="1"/>
      <c r="GK67" s="1"/>
      <c r="GL67" s="1">
        <f t="shared" ref="GL67:GL68" si="1444">+GO64/GN64</f>
        <v>1.3624016953113119E-2</v>
      </c>
      <c r="GM67" s="1">
        <f t="shared" ref="GM67:GM68" si="1445">SQRT(GP64)/GN64</f>
        <v>3.2961361789480372E-3</v>
      </c>
      <c r="GN67" s="1">
        <f>(GL67-GF64)/SQRT(GM67^2+GG64^2)</f>
        <v>-0.95878791163808141</v>
      </c>
      <c r="GO67" s="5">
        <f t="shared" si="1379"/>
        <v>0.33766560019338243</v>
      </c>
      <c r="GP67" s="1" t="s">
        <v>69</v>
      </c>
      <c r="GQ67" s="1">
        <f t="shared" ref="GQ67:GQ68" si="1446">+GK64/GQ64*100</f>
        <v>80.697817585356006</v>
      </c>
      <c r="GR67" s="1">
        <f t="shared" ref="GR67:GR68" si="1447">(1-1/9/GK64-1.96/3/SQRT(GK64))^3*GQ67</f>
        <v>46.982143947155237</v>
      </c>
      <c r="GS67" s="1">
        <f t="shared" ref="GS67:GS68" si="1448">(GK64+1)/GK64*(1-1/9/(GK64+1)+1.96/3/SQRT(GK64+1))^3*GQ67</f>
        <v>129.21292170039993</v>
      </c>
      <c r="GT67" s="1">
        <f>(ABS(GK64-GQ64)-0.5)/SQRT(GQ64)</f>
        <v>0.7769939113922284</v>
      </c>
      <c r="GU67" s="5">
        <f t="shared" ref="GU67:GU68" si="1449">2*(1-NORMDIST(ABS(GT67),0,1,1))</f>
        <v>0.43716236253461416</v>
      </c>
      <c r="GV67">
        <f t="shared" ref="GV67:GV130" si="1450">+V67</f>
        <v>99055</v>
      </c>
      <c r="GW67">
        <f t="shared" ref="GW67:GW130" si="1451">+W67</f>
        <v>60.7</v>
      </c>
      <c r="GX67" s="1"/>
      <c r="GY67" s="1"/>
      <c r="GZ67" s="1"/>
      <c r="HA67" s="1"/>
      <c r="HB67" s="1"/>
      <c r="HC67" s="1"/>
      <c r="HD67" s="1" t="s">
        <v>61</v>
      </c>
      <c r="HE67" s="1"/>
      <c r="HF67" s="1"/>
      <c r="HG67" s="1">
        <f t="shared" ref="HG67:HG68" si="1452">+HJ64/HI64</f>
        <v>0.42670963992752847</v>
      </c>
      <c r="HH67" s="1">
        <f t="shared" ref="HH67:HH68" si="1453">SQRT(HK64)/HI64</f>
        <v>1.3991225096392447E-2</v>
      </c>
      <c r="HI67" s="1">
        <f>(HG67-HA64)/SQRT(HH67^2+HB64^2)</f>
        <v>-4.9507064297270933</v>
      </c>
      <c r="HJ67" s="5">
        <f t="shared" si="1380"/>
        <v>7.3944576128859296E-7</v>
      </c>
      <c r="HK67" s="1" t="s">
        <v>69</v>
      </c>
      <c r="HL67" s="1">
        <f t="shared" ref="HL67:HL68" si="1454">+HF64/HL64*100</f>
        <v>84.929154735441088</v>
      </c>
      <c r="HM67" s="1">
        <f t="shared" ref="HM67:HM68" si="1455">(1-1/9/HF64-1.96/3/SQRT(HF64))^3*HL67</f>
        <v>77.864413663943665</v>
      </c>
      <c r="HN67" s="1">
        <f t="shared" ref="HN67:HN68" si="1456">(HF64+1)/HF64*(1-1/9/(HF64+1)+1.96/3/SQRT(HF64+1))^3*HL67</f>
        <v>92.462679121295835</v>
      </c>
      <c r="HO67" s="1">
        <f>(ABS(HF64-HL64)-0.5)/SQRT(HL64)</f>
        <v>3.7519646073485315</v>
      </c>
      <c r="HP67" s="5">
        <f t="shared" ref="HP67:HP68" si="1457">2*(1-NORMDIST(ABS(HO67),0,1,1))</f>
        <v>1.7545423804299354E-4</v>
      </c>
      <c r="HQ67">
        <f t="shared" ref="HQ67:HQ130" si="1458">+X67</f>
        <v>25928</v>
      </c>
      <c r="HR67">
        <f t="shared" ref="HR67:HR130" si="1459">+Y67</f>
        <v>15.9</v>
      </c>
      <c r="HS67" s="1"/>
      <c r="HT67" s="1"/>
      <c r="HU67" s="1"/>
      <c r="HV67" s="1"/>
      <c r="HW67" s="1"/>
      <c r="HX67" s="1"/>
      <c r="HY67" s="1" t="s">
        <v>61</v>
      </c>
      <c r="HZ67" s="1"/>
      <c r="IA67" s="1"/>
      <c r="IB67" s="1">
        <f t="shared" ref="IB67:IB68" si="1460">+IE64/ID64</f>
        <v>0.12766211226188265</v>
      </c>
      <c r="IC67" s="1">
        <f t="shared" ref="IC67:IC68" si="1461">SQRT(IF64)/ID64</f>
        <v>9.4664849818907517E-3</v>
      </c>
      <c r="ID67" s="1">
        <f>(IB67-HV64)/SQRT(IC67^2+HW64^2)</f>
        <v>-1.9850924210596788</v>
      </c>
      <c r="IE67" s="5">
        <f t="shared" si="1381"/>
        <v>4.7134189863332843E-2</v>
      </c>
      <c r="IF67" s="1" t="s">
        <v>69</v>
      </c>
      <c r="IG67" s="1">
        <f t="shared" ref="IG67:IG68" si="1462">+IA64/IG64*100</f>
        <v>85.590601942067792</v>
      </c>
      <c r="IH67" s="1">
        <f t="shared" ref="IH67:IH68" si="1463">(1-1/9/IA64-1.96/3/SQRT(IA64))^3*IG67</f>
        <v>72.841165123532051</v>
      </c>
      <c r="II67" s="1">
        <f t="shared" ref="II67:II68" si="1464">(IA64+1)/IA64*(1-1/9/(IA64+1)+1.96/3/SQRT(IA64+1))^3*IG67</f>
        <v>99.929072131880773</v>
      </c>
      <c r="IJ67" s="1">
        <f>(ABS(IA64-IG64)-0.5)/SQRT(IG64)</f>
        <v>1.9335506595617757</v>
      </c>
      <c r="IK67" s="5">
        <f t="shared" ref="IK67:IK68" si="1465">2*(1-NORMDIST(ABS(IJ67),0,1,1))</f>
        <v>5.3168398716536114E-2</v>
      </c>
      <c r="IL67">
        <f t="shared" ref="IL67:IL130" si="1466">+Z67</f>
        <v>113041</v>
      </c>
      <c r="IM67">
        <f t="shared" ref="IM67:IM130" si="1467">+AA67</f>
        <v>69.2</v>
      </c>
      <c r="IN67" s="1"/>
      <c r="IO67" s="1"/>
      <c r="IP67" s="1"/>
      <c r="IQ67" s="1"/>
      <c r="IR67" s="1"/>
      <c r="IS67" s="1"/>
      <c r="IT67" s="1" t="s">
        <v>61</v>
      </c>
      <c r="IU67" s="1"/>
      <c r="IV67" s="1"/>
      <c r="IW67" s="1">
        <f t="shared" ref="IW67:IW68" si="1468">+IZ64/IY64</f>
        <v>0.69905425508915031</v>
      </c>
      <c r="IX67" s="1">
        <f t="shared" ref="IX67:IX68" si="1469">SQRT(JA64)/IY64</f>
        <v>1.2998774132962859E-2</v>
      </c>
      <c r="IY67" s="1">
        <f>(IW67-IQ64)/SQRT(IX67^2+IR64^2)</f>
        <v>5.6449940821791031</v>
      </c>
      <c r="IZ67" s="5">
        <f t="shared" si="1382"/>
        <v>1.6518693080058711E-8</v>
      </c>
      <c r="JA67" s="1" t="s">
        <v>69</v>
      </c>
      <c r="JB67" s="1">
        <f t="shared" ref="JB67:JB68" si="1470">+IV64/JB64*100</f>
        <v>111.09954216219739</v>
      </c>
      <c r="JC67" s="1">
        <f t="shared" ref="JC67:JC68" si="1471">(1-1/9/IV64-1.96/3/SQRT(IV64))^3*JB67</f>
        <v>103.89132504291847</v>
      </c>
      <c r="JD67" s="1">
        <f t="shared" ref="JD67:JD68" si="1472">(IV64+1)/IV64*(1-1/9/(IV64+1)+1.96/3/SQRT(IV64+1))^3*JB67</f>
        <v>118.67605300898916</v>
      </c>
      <c r="JE67" s="1">
        <f>(ABS(IV64-JB64)-0.5)/SQRT(JB64)</f>
        <v>3.111435300881352</v>
      </c>
      <c r="JF67" s="5">
        <f t="shared" ref="JF67:JF68" si="1473">2*(1-NORMDIST(ABS(JE67),0,1,1))</f>
        <v>1.8618026702472701E-3</v>
      </c>
      <c r="JG67">
        <f t="shared" ref="JG67:JG130" si="1474">+AB67</f>
        <v>333</v>
      </c>
      <c r="JH67">
        <f t="shared" ref="JH67:JH130" si="1475">+AC67</f>
        <v>0.30000000000000004</v>
      </c>
      <c r="JI67" s="1"/>
      <c r="JJ67" s="1"/>
      <c r="JK67" s="1"/>
      <c r="JL67" s="1"/>
      <c r="JM67" s="1"/>
      <c r="JN67" s="1"/>
      <c r="JO67" s="1" t="s">
        <v>61</v>
      </c>
      <c r="JP67" s="1"/>
      <c r="JQ67" s="1"/>
      <c r="JR67" s="1">
        <f t="shared" ref="JR67:JR68" si="1476">+JU64/JT64</f>
        <v>7.2085138340923123E-4</v>
      </c>
      <c r="JS67" s="1">
        <f t="shared" ref="JS67:JS68" si="1477">SQRT(JV64)/JT64</f>
        <v>7.2028799810752633E-4</v>
      </c>
      <c r="JT67" s="1">
        <f>(JR67-JL64)/SQRT(JS67^2+JM64^2)</f>
        <v>-2.1692174506854354</v>
      </c>
      <c r="JU67" s="5">
        <f t="shared" si="1383"/>
        <v>3.0066178889912143E-2</v>
      </c>
      <c r="JV67" s="1" t="s">
        <v>69</v>
      </c>
      <c r="JW67" s="1">
        <f t="shared" ref="JW67:JW68" si="1478">+JQ64/JW64*100</f>
        <v>35.378489389764503</v>
      </c>
      <c r="JX67" s="1">
        <f t="shared" ref="JX67:JX68" si="1479">(1-1/9/JQ64-1.96/3/SQRT(JQ64))^3*JW67</f>
        <v>0.46240161228027149</v>
      </c>
      <c r="JY67" s="1">
        <f t="shared" ref="JY67:JY68" si="1480">(JQ64+1)/JQ64*(1-1/9/(JQ64+1)+1.96/3/SQRT(JQ64+1))^3*JW67</f>
        <v>196.84083211709276</v>
      </c>
      <c r="JZ67" s="1">
        <f>(ABS(JQ64-JW64)-0.5)/SQRT(JW64)</f>
        <v>0.78904519609220802</v>
      </c>
      <c r="KA67" s="5">
        <f t="shared" ref="KA67:KA68" si="1481">2*(1-NORMDIST(ABS(JZ67),0,1,1))</f>
        <v>0.43008559129721702</v>
      </c>
      <c r="KB67">
        <f t="shared" ref="KB67:KB130" si="1482">+AD67</f>
        <v>26459</v>
      </c>
      <c r="KC67">
        <f t="shared" ref="KC67:KC130" si="1483">+AE67</f>
        <v>16.2</v>
      </c>
      <c r="KD67" s="1"/>
      <c r="KE67" s="1"/>
      <c r="KF67" s="1"/>
      <c r="KG67" s="1"/>
      <c r="KH67" s="1"/>
      <c r="KI67" s="1"/>
      <c r="KJ67" s="1" t="s">
        <v>61</v>
      </c>
      <c r="KK67" s="1"/>
      <c r="KL67" s="1"/>
      <c r="KM67" s="1">
        <f t="shared" ref="KM67:KM68" si="1484">+KP64/KO64</f>
        <v>2.9106245070863665E-2</v>
      </c>
      <c r="KN67" s="1">
        <f t="shared" ref="KN67:KN68" si="1485">SQRT(KQ64)/KO64</f>
        <v>4.7363041159751611E-3</v>
      </c>
      <c r="KO67" s="1">
        <f>(KM67-KG64)/SQRT(KN67^2+KH64^2)</f>
        <v>-24.433779673994504</v>
      </c>
      <c r="KP67" s="5">
        <f t="shared" si="1384"/>
        <v>0</v>
      </c>
      <c r="KQ67" s="1" t="s">
        <v>69</v>
      </c>
      <c r="KR67" s="1">
        <f t="shared" ref="KR67:KR68" si="1486">+KL64/KR64*100</f>
        <v>20.220944445937249</v>
      </c>
      <c r="KS67" s="1">
        <f t="shared" ref="KS67:KS68" si="1487">(1-1/9/KL64-1.96/3/SQRT(KL64))^3*KR67</f>
        <v>14.235430748657953</v>
      </c>
      <c r="KT67" s="1">
        <f t="shared" ref="KT67:KT68" si="1488">(KL64+1)/KL64*(1-1/9/(KL64+1)+1.96/3/SQRT(KL64+1))^3*KR67</f>
        <v>27.872859547388046</v>
      </c>
      <c r="KU67" s="1">
        <f>(ABS(KL64-KR64)-0.5)/SQRT(KR64)</f>
        <v>10.754716172791255</v>
      </c>
      <c r="KV67" s="5">
        <f t="shared" ref="KV67:KV68" si="1489">2*(1-NORMDIST(ABS(KU67),0,1,1))</f>
        <v>0</v>
      </c>
      <c r="KW67">
        <f t="shared" ref="KW67:KW130" si="1490">+AF67</f>
        <v>15560</v>
      </c>
      <c r="KX67">
        <f t="shared" ref="KX67:KX130" si="1491">+AG67</f>
        <v>9.6000000000000014</v>
      </c>
      <c r="KY67" s="1"/>
      <c r="KZ67" s="1"/>
      <c r="LA67" s="1"/>
      <c r="LB67" s="1"/>
      <c r="LC67" s="1"/>
      <c r="LD67" s="1"/>
      <c r="LE67" s="1" t="s">
        <v>61</v>
      </c>
      <c r="LF67" s="1"/>
      <c r="LG67" s="1"/>
      <c r="LH67" s="1">
        <f t="shared" ref="LH67:LH68" si="1492">+LK64/LJ64</f>
        <v>7.6650283124777077E-3</v>
      </c>
      <c r="LI67" s="1">
        <f t="shared" ref="LI67:LI68" si="1493">SQRT(LL64)/LJ64</f>
        <v>2.4234257546095722E-3</v>
      </c>
      <c r="LJ67" s="1">
        <f>(LH67-LB64)/SQRT(LI67^2+LC64^2)</f>
        <v>-34.216688233075402</v>
      </c>
      <c r="LK67" s="5">
        <f t="shared" si="1385"/>
        <v>0</v>
      </c>
      <c r="LL67" s="1" t="s">
        <v>69</v>
      </c>
      <c r="LM67" s="1">
        <f t="shared" ref="LM67:LM68" si="1494">+LG64/LM64*100</f>
        <v>8.671770091191334</v>
      </c>
      <c r="LN67" s="1">
        <f t="shared" ref="LN67:LN68" si="1495">(1-1/9/LG64-1.96/3/SQRT(LG64))^3*LM67</f>
        <v>4.1515060568225408</v>
      </c>
      <c r="LO67" s="1">
        <f t="shared" ref="LO67:LO68" si="1496">(LG64+1)/LG64*(1-1/9/(LG64+1)+1.96/3/SQRT(LG64+1))^3*LM67</f>
        <v>15.948795985474206</v>
      </c>
      <c r="LP67" s="1">
        <f>(ABS(LG64-LM64)-0.5)/SQRT(LM64)</f>
        <v>9.7607772755258804</v>
      </c>
      <c r="LQ67" s="5">
        <f t="shared" ref="LQ67:LQ68" si="1497">2*(1-NORMDIST(ABS(LP67),0,1,1))</f>
        <v>0</v>
      </c>
    </row>
    <row r="68" spans="1:329" x14ac:dyDescent="0.15">
      <c r="A68" s="51" t="s">
        <v>39</v>
      </c>
      <c r="B68" s="51" t="s">
        <v>40</v>
      </c>
      <c r="C68" s="51">
        <v>69</v>
      </c>
      <c r="D68" s="51" t="s">
        <v>42</v>
      </c>
      <c r="E68" s="52">
        <v>187381</v>
      </c>
      <c r="F68" s="52">
        <v>38003</v>
      </c>
      <c r="G68" s="51">
        <v>20.3</v>
      </c>
      <c r="H68" s="52">
        <v>48653</v>
      </c>
      <c r="I68" s="51">
        <v>26</v>
      </c>
      <c r="J68" s="52">
        <v>40101</v>
      </c>
      <c r="K68" s="51">
        <v>21.5</v>
      </c>
      <c r="L68" s="52">
        <v>20105</v>
      </c>
      <c r="M68" s="51">
        <v>10.8</v>
      </c>
      <c r="N68" s="52">
        <v>5226</v>
      </c>
      <c r="O68" s="51">
        <v>2.8000000000000003</v>
      </c>
      <c r="P68" s="52">
        <v>31848</v>
      </c>
      <c r="Q68" s="51">
        <v>17</v>
      </c>
      <c r="R68" s="52">
        <v>146284</v>
      </c>
      <c r="S68" s="51">
        <v>78.100000000000009</v>
      </c>
      <c r="T68" s="52">
        <v>4089</v>
      </c>
      <c r="U68" s="51">
        <v>2.2000000000000002</v>
      </c>
      <c r="V68" s="52">
        <v>116079</v>
      </c>
      <c r="W68" s="51">
        <v>62</v>
      </c>
      <c r="X68" s="52">
        <v>28740</v>
      </c>
      <c r="Y68" s="51">
        <v>15.4</v>
      </c>
      <c r="Z68" s="52">
        <v>147926</v>
      </c>
      <c r="AA68" s="51">
        <v>79</v>
      </c>
      <c r="AB68" s="52">
        <v>382</v>
      </c>
      <c r="AC68" s="51">
        <v>0.30000000000000004</v>
      </c>
      <c r="AD68" s="52">
        <v>33975</v>
      </c>
      <c r="AE68" s="51">
        <v>18.2</v>
      </c>
      <c r="AF68" s="52">
        <v>21149</v>
      </c>
      <c r="AG68" s="51">
        <v>11.3</v>
      </c>
      <c r="AI68" s="43"/>
      <c r="AJ68">
        <f t="shared" si="1386"/>
        <v>38003</v>
      </c>
      <c r="AK68">
        <f t="shared" si="1387"/>
        <v>20.3</v>
      </c>
      <c r="AL68" s="1"/>
      <c r="AM68" s="1"/>
      <c r="AN68" s="1"/>
      <c r="AO68" s="1"/>
      <c r="AP68" s="1"/>
      <c r="AQ68" s="1"/>
      <c r="AR68" s="1" t="s">
        <v>63</v>
      </c>
      <c r="AS68" s="1"/>
      <c r="AT68" s="1"/>
      <c r="AU68" s="1">
        <f t="shared" si="1388"/>
        <v>0.19412251915134784</v>
      </c>
      <c r="AV68" s="1">
        <f t="shared" si="1389"/>
        <v>9.7650734589461424E-3</v>
      </c>
      <c r="AW68" s="1"/>
      <c r="AX68" s="5"/>
      <c r="AY68" s="1" t="s">
        <v>70</v>
      </c>
      <c r="AZ68" s="57">
        <f t="shared" si="1390"/>
        <v>87.882681970640348</v>
      </c>
      <c r="BA68" s="1">
        <f t="shared" si="1391"/>
        <v>78.964835667671011</v>
      </c>
      <c r="BB68" s="1">
        <f t="shared" si="1392"/>
        <v>97.531858066970614</v>
      </c>
      <c r="BC68" s="1">
        <f>(ABS(AT65-AZ65)-0.5)/SQRT(AZ65)</f>
        <v>2.4070476742089832</v>
      </c>
      <c r="BD68" s="5">
        <f t="shared" si="1393"/>
        <v>1.6082070325774689E-2</v>
      </c>
      <c r="BE68">
        <f t="shared" si="1394"/>
        <v>48653</v>
      </c>
      <c r="BF68">
        <f t="shared" si="1395"/>
        <v>26</v>
      </c>
      <c r="BG68" s="1"/>
      <c r="BH68" s="1"/>
      <c r="BI68" s="1"/>
      <c r="BJ68" s="1"/>
      <c r="BK68" s="1"/>
      <c r="BL68" s="1"/>
      <c r="BM68" s="1" t="s">
        <v>63</v>
      </c>
      <c r="BN68" s="1"/>
      <c r="BO68" s="1"/>
      <c r="BP68" s="1">
        <f t="shared" si="1396"/>
        <v>0.17583836584718637</v>
      </c>
      <c r="BQ68" s="1">
        <f t="shared" si="1397"/>
        <v>9.2521250979216325E-3</v>
      </c>
      <c r="BR68" s="1">
        <f>(BP68-BJ65)/SQRT(BQ68^2+BK65^2)</f>
        <v>-1.3651578594039426</v>
      </c>
      <c r="BS68" s="5">
        <f t="shared" si="1373"/>
        <v>0.17220343998121646</v>
      </c>
      <c r="BT68" s="1" t="s">
        <v>70</v>
      </c>
      <c r="BU68" s="1">
        <f t="shared" si="1398"/>
        <v>92.018887154585954</v>
      </c>
      <c r="BV68" s="1">
        <f t="shared" si="1399"/>
        <v>82.285033227660236</v>
      </c>
      <c r="BW68" s="1">
        <f t="shared" si="1400"/>
        <v>102.5874473793281</v>
      </c>
      <c r="BX68" s="1">
        <f>(ABS(BO65-BU65)-0.5)/SQRT(BU65)</f>
        <v>1.4733097658162169</v>
      </c>
      <c r="BY68" s="5">
        <f t="shared" si="1401"/>
        <v>0.14066752860208775</v>
      </c>
      <c r="BZ68">
        <f t="shared" si="1402"/>
        <v>40101</v>
      </c>
      <c r="CA68">
        <f t="shared" si="1403"/>
        <v>21.5</v>
      </c>
      <c r="CB68" s="1"/>
      <c r="CC68" s="1"/>
      <c r="CD68" s="1"/>
      <c r="CE68" s="1"/>
      <c r="CF68" s="1"/>
      <c r="CG68" s="1"/>
      <c r="CH68" s="1" t="s">
        <v>63</v>
      </c>
      <c r="CI68" s="1"/>
      <c r="CJ68" s="1"/>
      <c r="CK68" s="1">
        <f t="shared" si="1404"/>
        <v>0.18183904351385088</v>
      </c>
      <c r="CL68" s="1">
        <f t="shared" si="1405"/>
        <v>9.4511112660466551E-3</v>
      </c>
      <c r="CM68" s="1">
        <f>(CK68-CE65)/SQRT(CL68^2+CF65^2)</f>
        <v>1.041620228132317</v>
      </c>
      <c r="CN68" s="5">
        <f t="shared" si="1374"/>
        <v>0.29758778655499829</v>
      </c>
      <c r="CO68" s="1" t="s">
        <v>70</v>
      </c>
      <c r="CP68" s="1">
        <f t="shared" si="1406"/>
        <v>102.94667150723799</v>
      </c>
      <c r="CQ68" s="1">
        <f t="shared" si="1407"/>
        <v>92.153262116706884</v>
      </c>
      <c r="CR68" s="1">
        <f t="shared" si="1408"/>
        <v>114.6568359442095</v>
      </c>
      <c r="CS68" s="1">
        <f>(ABS(CJ65-CP65)-0.5)/SQRT(CP65)</f>
        <v>0.50048726613380001</v>
      </c>
      <c r="CT68" s="5">
        <f t="shared" si="1409"/>
        <v>0.61673202023605267</v>
      </c>
      <c r="CU68">
        <f t="shared" si="1410"/>
        <v>20105</v>
      </c>
      <c r="CV68">
        <f t="shared" si="1411"/>
        <v>10.8</v>
      </c>
      <c r="CW68" s="1"/>
      <c r="CX68" s="1"/>
      <c r="CY68" s="1"/>
      <c r="CZ68" s="1"/>
      <c r="DA68" s="1"/>
      <c r="DB68" s="1"/>
      <c r="DC68" s="1" t="s">
        <v>63</v>
      </c>
      <c r="DD68" s="1"/>
      <c r="DE68" s="1"/>
      <c r="DF68" s="1">
        <f t="shared" si="1412"/>
        <v>7.7121647881185459E-2</v>
      </c>
      <c r="DG68" s="1">
        <f t="shared" si="1413"/>
        <v>6.5086802017416132E-3</v>
      </c>
      <c r="DH68" s="1">
        <f>(DF68-CZ65)/SQRT(DG68^2+DA65^2)</f>
        <v>-2.2360121338352461</v>
      </c>
      <c r="DI68" s="5">
        <f t="shared" si="1375"/>
        <v>2.5350976350511534E-2</v>
      </c>
      <c r="DJ68" s="1" t="s">
        <v>70</v>
      </c>
      <c r="DK68" s="1">
        <f t="shared" si="1414"/>
        <v>85.14568798688947</v>
      </c>
      <c r="DL68" s="1">
        <f t="shared" si="1415"/>
        <v>71.716352693874413</v>
      </c>
      <c r="DM68" s="1">
        <f t="shared" si="1416"/>
        <v>100.35892385795127</v>
      </c>
      <c r="DN68" s="1">
        <f>(ABS(DE65-DK65)-0.5)/SQRT(DK65)</f>
        <v>1.8795774681959136</v>
      </c>
      <c r="DO68" s="5">
        <f t="shared" si="1417"/>
        <v>6.0165686446447042E-2</v>
      </c>
      <c r="DP68">
        <f t="shared" si="1418"/>
        <v>5226</v>
      </c>
      <c r="DQ68">
        <f t="shared" si="1419"/>
        <v>2.8000000000000003</v>
      </c>
      <c r="DR68" s="1"/>
      <c r="DS68" s="1"/>
      <c r="DT68" s="1"/>
      <c r="DU68" s="1"/>
      <c r="DV68" s="1"/>
      <c r="DW68" s="1"/>
      <c r="DX68" s="1" t="s">
        <v>63</v>
      </c>
      <c r="DY68" s="1"/>
      <c r="DZ68" s="1"/>
      <c r="EA68" s="1">
        <f t="shared" si="1420"/>
        <v>1.3636246935666998E-2</v>
      </c>
      <c r="EB68" s="1">
        <f t="shared" si="1421"/>
        <v>2.7184231422878592E-3</v>
      </c>
      <c r="EC68" s="1">
        <f>(EA68-DU65)/SQRT(EB68^2+DV65^2)</f>
        <v>-3.6517478628499229</v>
      </c>
      <c r="ED68" s="5">
        <f t="shared" si="1376"/>
        <v>2.6046154424319568E-4</v>
      </c>
      <c r="EE68" s="1" t="s">
        <v>70</v>
      </c>
      <c r="EF68" s="1">
        <f t="shared" si="1422"/>
        <v>60.874231051092409</v>
      </c>
      <c r="EG68" s="1">
        <f t="shared" si="1423"/>
        <v>40.10670028429918</v>
      </c>
      <c r="EH68" s="1">
        <f t="shared" si="1424"/>
        <v>88.572767136037882</v>
      </c>
      <c r="EI68" s="1">
        <f>(ABS(DZ65-EF65)-0.5)/SQRT(EF65)</f>
        <v>2.5306450181028772</v>
      </c>
      <c r="EJ68" s="5">
        <f t="shared" si="1425"/>
        <v>1.1385300937924114E-2</v>
      </c>
      <c r="EK68">
        <f t="shared" si="1426"/>
        <v>31848</v>
      </c>
      <c r="EL68">
        <f t="shared" si="1427"/>
        <v>17</v>
      </c>
      <c r="EM68" s="1"/>
      <c r="EN68" s="1"/>
      <c r="EO68" s="1"/>
      <c r="EP68" s="1"/>
      <c r="EQ68" s="1"/>
      <c r="ER68" s="1"/>
      <c r="ES68" s="1" t="s">
        <v>63</v>
      </c>
      <c r="ET68" s="1"/>
      <c r="EU68" s="1"/>
      <c r="EV68" s="1">
        <f t="shared" si="1428"/>
        <v>0.25928760591497579</v>
      </c>
      <c r="EW68" s="1">
        <f t="shared" si="1429"/>
        <v>1.06768302915117E-2</v>
      </c>
      <c r="EX68" s="1">
        <f>(EV68-EP65)/SQRT(EW68^2+EQ65^2)</f>
        <v>9.1878994624972332</v>
      </c>
      <c r="EY68" s="5">
        <f t="shared" si="1377"/>
        <v>0</v>
      </c>
      <c r="EZ68" s="1" t="s">
        <v>70</v>
      </c>
      <c r="FA68" s="1">
        <f t="shared" si="1430"/>
        <v>158.20826814471911</v>
      </c>
      <c r="FB68" s="1">
        <f t="shared" si="1431"/>
        <v>144.39730973129474</v>
      </c>
      <c r="FC68" s="1">
        <f t="shared" si="1432"/>
        <v>172.98376715186185</v>
      </c>
      <c r="FD68" s="1">
        <f>(ABS(EU65-FA65)-0.5)/SQRT(FA65)</f>
        <v>10.1313518752265</v>
      </c>
      <c r="FE68" s="5">
        <f t="shared" si="1433"/>
        <v>0</v>
      </c>
      <c r="FF68">
        <f t="shared" si="1434"/>
        <v>146284</v>
      </c>
      <c r="FG68">
        <f t="shared" si="1435"/>
        <v>78.100000000000009</v>
      </c>
      <c r="FH68" s="1"/>
      <c r="FI68" s="1"/>
      <c r="FJ68" s="1"/>
      <c r="FK68" s="1"/>
      <c r="FL68" s="1"/>
      <c r="FM68" s="1"/>
      <c r="FN68" s="1" t="s">
        <v>63</v>
      </c>
      <c r="FO68" s="1"/>
      <c r="FP68" s="1"/>
      <c r="FQ68" s="1">
        <f t="shared" si="1436"/>
        <v>0.42716536334827843</v>
      </c>
      <c r="FR68" s="1">
        <f t="shared" si="1437"/>
        <v>1.1874652742680845E-2</v>
      </c>
      <c r="FS68" s="1">
        <f>(FQ68-FK65)/SQRT(FR68^2+FL65^2)</f>
        <v>-7.8852853658872428</v>
      </c>
      <c r="FT68" s="5">
        <f t="shared" si="1378"/>
        <v>3.1086244689504383E-15</v>
      </c>
      <c r="FU68" s="1" t="s">
        <v>70</v>
      </c>
      <c r="FV68" s="1">
        <f t="shared" si="1438"/>
        <v>82.852886604326997</v>
      </c>
      <c r="FW68" s="1">
        <f t="shared" si="1439"/>
        <v>77.237646324890008</v>
      </c>
      <c r="FX68" s="1">
        <f t="shared" si="1440"/>
        <v>88.768428471039371</v>
      </c>
      <c r="FY68" s="1">
        <f>(ABS(FP65-FV65)-0.5)/SQRT(FV65)</f>
        <v>5.3387843708203819</v>
      </c>
      <c r="FZ68" s="5">
        <f t="shared" si="1441"/>
        <v>9.3571851378371207E-8</v>
      </c>
      <c r="GA68">
        <f t="shared" si="1442"/>
        <v>4089</v>
      </c>
      <c r="GB68">
        <f t="shared" si="1443"/>
        <v>2.2000000000000002</v>
      </c>
      <c r="GC68" s="1"/>
      <c r="GD68" s="1"/>
      <c r="GE68" s="1"/>
      <c r="GF68" s="1"/>
      <c r="GG68" s="1"/>
      <c r="GH68" s="1"/>
      <c r="GI68" s="1" t="s">
        <v>63</v>
      </c>
      <c r="GJ68" s="1"/>
      <c r="GK68" s="1"/>
      <c r="GL68" s="1">
        <f t="shared" si="1444"/>
        <v>1.4486014082466567E-2</v>
      </c>
      <c r="GM68" s="1">
        <f t="shared" si="1445"/>
        <v>2.9638599822697973E-3</v>
      </c>
      <c r="GN68" s="1">
        <f>(GL68-GF65)/SQRT(GM68^2+GG65^2)</f>
        <v>-0.17043313653161174</v>
      </c>
      <c r="GO68" s="5">
        <f t="shared" si="1379"/>
        <v>0.86466951416096993</v>
      </c>
      <c r="GP68" s="1" t="s">
        <v>70</v>
      </c>
      <c r="GQ68" s="1">
        <f t="shared" si="1446"/>
        <v>92.147557604060211</v>
      </c>
      <c r="GR68" s="1">
        <f t="shared" si="1447"/>
        <v>60.178088012413873</v>
      </c>
      <c r="GS68" s="1">
        <f t="shared" si="1448"/>
        <v>135.02373668987335</v>
      </c>
      <c r="GT68" s="1">
        <f>(ABS(GK65-GQ65)-0.5)/SQRT(GQ65)</f>
        <v>0.32297956967236685</v>
      </c>
      <c r="GU68" s="5">
        <f t="shared" si="1449"/>
        <v>0.74671071462022809</v>
      </c>
      <c r="GV68">
        <f t="shared" si="1450"/>
        <v>116079</v>
      </c>
      <c r="GW68">
        <f t="shared" si="1451"/>
        <v>62</v>
      </c>
      <c r="GX68" s="1"/>
      <c r="GY68" s="1"/>
      <c r="GZ68" s="1"/>
      <c r="HA68" s="1"/>
      <c r="HB68" s="1"/>
      <c r="HC68" s="1"/>
      <c r="HD68" s="1" t="s">
        <v>63</v>
      </c>
      <c r="HE68" s="1"/>
      <c r="HF68" s="1"/>
      <c r="HG68" s="1">
        <f t="shared" si="1452"/>
        <v>0.38337664179769593</v>
      </c>
      <c r="HH68" s="1">
        <f t="shared" si="1453"/>
        <v>1.1683448135528978E-2</v>
      </c>
      <c r="HI68" s="1">
        <f>(HG68-HA65)/SQRT(HH68^2+HB65^2)</f>
        <v>-4.1699313833150491</v>
      </c>
      <c r="HJ68" s="5">
        <f t="shared" si="1380"/>
        <v>3.0469136238497896E-5</v>
      </c>
      <c r="HK68" s="1" t="s">
        <v>70</v>
      </c>
      <c r="HL68" s="1">
        <f t="shared" si="1454"/>
        <v>86.768606523607943</v>
      </c>
      <c r="HM68" s="1">
        <f t="shared" si="1455"/>
        <v>80.536937941197337</v>
      </c>
      <c r="HN68" s="1">
        <f t="shared" si="1456"/>
        <v>93.354439863027736</v>
      </c>
      <c r="HO68" s="1">
        <f>(ABS(HF65-HL65)-0.5)/SQRT(HL65)</f>
        <v>3.7887736462556667</v>
      </c>
      <c r="HP68" s="5">
        <f t="shared" si="1457"/>
        <v>1.5139277282338881E-4</v>
      </c>
      <c r="HQ68">
        <f t="shared" si="1458"/>
        <v>28740</v>
      </c>
      <c r="HR68">
        <f t="shared" si="1459"/>
        <v>15.4</v>
      </c>
      <c r="HS68" s="1"/>
      <c r="HT68" s="1"/>
      <c r="HU68" s="1"/>
      <c r="HV68" s="1"/>
      <c r="HW68" s="1"/>
      <c r="HX68" s="1"/>
      <c r="HY68" s="1" t="s">
        <v>63</v>
      </c>
      <c r="HZ68" s="1"/>
      <c r="IA68" s="1"/>
      <c r="IB68" s="1">
        <f t="shared" si="1460"/>
        <v>0.14172651954577911</v>
      </c>
      <c r="IC68" s="1">
        <f t="shared" si="1461"/>
        <v>8.6104736914433041E-3</v>
      </c>
      <c r="ID68" s="1">
        <f>(IB68-HV65)/SQRT(IC68^2+HW65^2)</f>
        <v>-0.84944843155958594</v>
      </c>
      <c r="IE68" s="5">
        <f t="shared" si="1381"/>
        <v>0.39563181350637722</v>
      </c>
      <c r="IF68" s="1" t="s">
        <v>70</v>
      </c>
      <c r="IG68" s="1">
        <f t="shared" si="1462"/>
        <v>93.40444526275266</v>
      </c>
      <c r="IH68" s="1">
        <f t="shared" si="1463"/>
        <v>82.26922000459642</v>
      </c>
      <c r="II68" s="1">
        <f t="shared" si="1464"/>
        <v>105.62633284042538</v>
      </c>
      <c r="IJ68" s="1">
        <f>(ABS(IA65-IG65)-0.5)/SQRT(IG65)</f>
        <v>1.0573175658875407</v>
      </c>
      <c r="IK68" s="5">
        <f t="shared" si="1465"/>
        <v>0.29036667906187397</v>
      </c>
      <c r="IL68">
        <f t="shared" si="1466"/>
        <v>147926</v>
      </c>
      <c r="IM68">
        <f t="shared" si="1467"/>
        <v>79</v>
      </c>
      <c r="IN68" s="1"/>
      <c r="IO68" s="1"/>
      <c r="IP68" s="1"/>
      <c r="IQ68" s="1"/>
      <c r="IR68" s="1"/>
      <c r="IS68" s="1"/>
      <c r="IT68" s="1" t="s">
        <v>63</v>
      </c>
      <c r="IU68" s="1"/>
      <c r="IV68" s="1"/>
      <c r="IW68" s="1">
        <f t="shared" si="1468"/>
        <v>0.69764253100753104</v>
      </c>
      <c r="IX68" s="1">
        <f t="shared" si="1469"/>
        <v>1.0831269516585055E-2</v>
      </c>
      <c r="IY68" s="1">
        <f>(IW68-IQ65)/SQRT(IX68^2+IR65^2)</f>
        <v>8.4140839558093212</v>
      </c>
      <c r="IZ68" s="5">
        <f t="shared" si="1382"/>
        <v>0</v>
      </c>
      <c r="JA68" s="1" t="s">
        <v>70</v>
      </c>
      <c r="JB68" s="1">
        <f t="shared" si="1470"/>
        <v>113.88150843575613</v>
      </c>
      <c r="JC68" s="1">
        <f t="shared" si="1471"/>
        <v>107.72019186116988</v>
      </c>
      <c r="JD68" s="1">
        <f t="shared" si="1472"/>
        <v>120.30337516177872</v>
      </c>
      <c r="JE68" s="1">
        <f>(ABS(IV65-JB65)-0.5)/SQRT(JB65)</f>
        <v>4.6334901128899331</v>
      </c>
      <c r="JF68" s="5">
        <f t="shared" si="1473"/>
        <v>3.5955193924408491E-6</v>
      </c>
      <c r="JG68">
        <f t="shared" si="1474"/>
        <v>382</v>
      </c>
      <c r="JH68">
        <f t="shared" si="1475"/>
        <v>0.30000000000000004</v>
      </c>
      <c r="JI68" s="1"/>
      <c r="JJ68" s="1"/>
      <c r="JK68" s="1"/>
      <c r="JL68" s="1"/>
      <c r="JM68" s="1"/>
      <c r="JN68" s="1"/>
      <c r="JO68" s="1" t="s">
        <v>63</v>
      </c>
      <c r="JP68" s="1"/>
      <c r="JQ68" s="1"/>
      <c r="JR68" s="1">
        <f t="shared" si="1476"/>
        <v>1.0228577712527707E-3</v>
      </c>
      <c r="JS68" s="1">
        <f t="shared" si="1477"/>
        <v>7.3347547272964398E-4</v>
      </c>
      <c r="JT68" s="1">
        <f>(JR68-JL65)/SQRT(JS68^2+JM65^2)</f>
        <v>-1.0915524924708482</v>
      </c>
      <c r="JU68" s="5">
        <f t="shared" si="1383"/>
        <v>0.27502984733088365</v>
      </c>
      <c r="JV68" s="1" t="s">
        <v>70</v>
      </c>
      <c r="JW68" s="1">
        <f t="shared" si="1478"/>
        <v>56.919432088831471</v>
      </c>
      <c r="JX68" s="1">
        <f t="shared" si="1479"/>
        <v>6.392432304911833</v>
      </c>
      <c r="JY68" s="1">
        <f t="shared" si="1480"/>
        <v>205.50706991796159</v>
      </c>
      <c r="JZ68" s="1">
        <f>(ABS(JQ65-JW65)-0.5)/SQRT(JW65)</f>
        <v>0.5408056527342231</v>
      </c>
      <c r="KA68" s="5">
        <f t="shared" si="1481"/>
        <v>0.58864154620174824</v>
      </c>
      <c r="KB68">
        <f t="shared" si="1482"/>
        <v>33975</v>
      </c>
      <c r="KC68">
        <f t="shared" si="1483"/>
        <v>18.2</v>
      </c>
      <c r="KD68" s="1"/>
      <c r="KE68" s="1"/>
      <c r="KF68" s="1"/>
      <c r="KG68" s="1"/>
      <c r="KH68" s="1"/>
      <c r="KI68" s="1"/>
      <c r="KJ68" s="1" t="s">
        <v>63</v>
      </c>
      <c r="KK68" s="1"/>
      <c r="KL68" s="1"/>
      <c r="KM68" s="1">
        <f t="shared" si="1484"/>
        <v>2.3301534468009946E-2</v>
      </c>
      <c r="KN68" s="1">
        <f t="shared" si="1485"/>
        <v>3.5733067836639675E-3</v>
      </c>
      <c r="KO68" s="1">
        <f>(KM68-KG65)/SQRT(KN68^2+KH65^2)</f>
        <v>-29.173491623506827</v>
      </c>
      <c r="KP68" s="5">
        <f t="shared" si="1384"/>
        <v>0</v>
      </c>
      <c r="KQ68" s="1" t="s">
        <v>70</v>
      </c>
      <c r="KR68" s="1">
        <f t="shared" si="1486"/>
        <v>18.646075515540069</v>
      </c>
      <c r="KS68" s="1">
        <f t="shared" si="1487"/>
        <v>13.599228334340625</v>
      </c>
      <c r="KT68" s="1">
        <f t="shared" si="1488"/>
        <v>24.950626065119653</v>
      </c>
      <c r="KU68" s="1">
        <f>(ABS(KL65-KR65)-0.5)/SQRT(KR65)</f>
        <v>12.606184122435394</v>
      </c>
      <c r="KV68" s="5">
        <f t="shared" si="1489"/>
        <v>0</v>
      </c>
      <c r="KW68">
        <f t="shared" si="1490"/>
        <v>21149</v>
      </c>
      <c r="KX68">
        <f t="shared" si="1491"/>
        <v>11.3</v>
      </c>
      <c r="KY68" s="1"/>
      <c r="KZ68" s="1"/>
      <c r="LA68" s="1"/>
      <c r="LB68" s="1"/>
      <c r="LC68" s="1"/>
      <c r="LD68" s="1"/>
      <c r="LE68" s="1" t="s">
        <v>63</v>
      </c>
      <c r="LF68" s="1"/>
      <c r="LG68" s="1"/>
      <c r="LH68" s="1">
        <f t="shared" si="1492"/>
        <v>5.6853224437174643E-3</v>
      </c>
      <c r="LI68" s="1">
        <f t="shared" si="1493"/>
        <v>1.6516075885692418E-3</v>
      </c>
      <c r="LJ68" s="1">
        <f>(LH68-LB65)/SQRT(LI68^2+LC65^2)</f>
        <v>-58.328442754553834</v>
      </c>
      <c r="LK68" s="5">
        <f t="shared" si="1385"/>
        <v>0</v>
      </c>
      <c r="LL68" s="1" t="s">
        <v>70</v>
      </c>
      <c r="LM68" s="1">
        <f t="shared" si="1494"/>
        <v>6.6331259011057258</v>
      </c>
      <c r="LN68" s="1">
        <f t="shared" si="1495"/>
        <v>3.4234831736102893</v>
      </c>
      <c r="LO68" s="1">
        <f t="shared" si="1496"/>
        <v>11.587538430889706</v>
      </c>
      <c r="LP68" s="1">
        <f>(ABS(LG65-LM65)-0.5)/SQRT(LM65)</f>
        <v>12.520937191682711</v>
      </c>
      <c r="LQ68" s="5">
        <f t="shared" si="1497"/>
        <v>0</v>
      </c>
    </row>
    <row r="69" spans="1:329" x14ac:dyDescent="0.15">
      <c r="A69" s="51" t="s">
        <v>39</v>
      </c>
      <c r="B69" s="51" t="s">
        <v>40</v>
      </c>
      <c r="C69" s="51">
        <v>70</v>
      </c>
      <c r="D69" s="51" t="s">
        <v>42</v>
      </c>
      <c r="E69" s="52">
        <v>208337</v>
      </c>
      <c r="F69" s="52">
        <v>40127</v>
      </c>
      <c r="G69" s="51">
        <v>19.3</v>
      </c>
      <c r="H69" s="52">
        <v>46311</v>
      </c>
      <c r="I69" s="51">
        <v>22.3</v>
      </c>
      <c r="J69" s="52">
        <v>32922</v>
      </c>
      <c r="K69" s="51">
        <v>15.9</v>
      </c>
      <c r="L69" s="52">
        <v>17807</v>
      </c>
      <c r="M69" s="51">
        <v>8.6</v>
      </c>
      <c r="N69" s="52">
        <v>5316</v>
      </c>
      <c r="O69" s="51">
        <v>2.6</v>
      </c>
      <c r="P69" s="52">
        <v>35584</v>
      </c>
      <c r="Q69" s="51">
        <v>17.100000000000001</v>
      </c>
      <c r="R69" s="52">
        <v>103252</v>
      </c>
      <c r="S69" s="51">
        <v>49.6</v>
      </c>
      <c r="T69" s="52">
        <v>3170</v>
      </c>
      <c r="U69" s="51">
        <v>1.6</v>
      </c>
      <c r="V69" s="52">
        <v>107728</v>
      </c>
      <c r="W69" s="51">
        <v>51.800000000000004</v>
      </c>
      <c r="X69" s="52">
        <v>33706</v>
      </c>
      <c r="Y69" s="51">
        <v>16.2</v>
      </c>
      <c r="Z69" s="52">
        <v>124458</v>
      </c>
      <c r="AA69" s="51">
        <v>59.800000000000004</v>
      </c>
      <c r="AB69" s="52">
        <v>422</v>
      </c>
      <c r="AC69" s="51">
        <v>0.30000000000000004</v>
      </c>
      <c r="AD69" s="52">
        <v>34185</v>
      </c>
      <c r="AE69" s="51">
        <v>16.5</v>
      </c>
      <c r="AF69" s="52">
        <v>21427</v>
      </c>
      <c r="AG69" s="51">
        <v>10.3</v>
      </c>
      <c r="AI69" s="43"/>
      <c r="AJ69">
        <f t="shared" si="1386"/>
        <v>40127</v>
      </c>
      <c r="AK69">
        <f t="shared" si="1387"/>
        <v>19.3</v>
      </c>
      <c r="AL69" s="1"/>
      <c r="AM69" s="1"/>
      <c r="AN69" s="1"/>
      <c r="AO69" s="1"/>
      <c r="AP69" s="1"/>
      <c r="AQ69" s="1"/>
      <c r="AR69" s="1"/>
      <c r="AS69" s="1"/>
      <c r="AT69" s="1"/>
      <c r="AU69" s="1"/>
      <c r="AV69" s="1"/>
      <c r="AW69" s="1"/>
      <c r="AX69" s="1"/>
      <c r="AY69" s="1"/>
      <c r="AZ69" s="1"/>
      <c r="BA69" s="1" t="s">
        <v>71</v>
      </c>
      <c r="BB69" s="1" t="s">
        <v>72</v>
      </c>
      <c r="BC69" s="1" t="s">
        <v>77</v>
      </c>
      <c r="BD69" s="1" t="s">
        <v>64</v>
      </c>
      <c r="BE69">
        <f t="shared" si="1394"/>
        <v>46311</v>
      </c>
      <c r="BF69">
        <f t="shared" si="1395"/>
        <v>22.3</v>
      </c>
      <c r="BG69" s="1"/>
      <c r="BH69" s="1"/>
      <c r="BI69" s="1"/>
      <c r="BJ69" s="1"/>
      <c r="BK69" s="1"/>
      <c r="BL69" s="1"/>
      <c r="BM69" s="1"/>
      <c r="BN69" s="1"/>
      <c r="BO69" s="1"/>
      <c r="BP69" s="1"/>
      <c r="BQ69" s="1"/>
      <c r="BR69" s="1" t="s">
        <v>150</v>
      </c>
      <c r="BS69" s="1" t="s">
        <v>64</v>
      </c>
      <c r="BT69" s="1"/>
      <c r="BU69" s="1"/>
      <c r="BV69" s="1" t="s">
        <v>71</v>
      </c>
      <c r="BW69" s="1" t="s">
        <v>72</v>
      </c>
      <c r="BX69" s="1" t="s">
        <v>77</v>
      </c>
      <c r="BY69" s="1" t="s">
        <v>64</v>
      </c>
      <c r="BZ69">
        <f t="shared" si="1402"/>
        <v>32922</v>
      </c>
      <c r="CA69">
        <f t="shared" si="1403"/>
        <v>15.9</v>
      </c>
      <c r="CB69" s="1"/>
      <c r="CC69" s="1"/>
      <c r="CD69" s="1"/>
      <c r="CE69" s="1"/>
      <c r="CF69" s="1"/>
      <c r="CG69" s="1"/>
      <c r="CH69" s="1"/>
      <c r="CI69" s="1"/>
      <c r="CJ69" s="1"/>
      <c r="CK69" s="1"/>
      <c r="CL69" s="1"/>
      <c r="CM69" s="1" t="s">
        <v>150</v>
      </c>
      <c r="CN69" s="1" t="s">
        <v>64</v>
      </c>
      <c r="CO69" s="1"/>
      <c r="CP69" s="1"/>
      <c r="CQ69" s="1" t="s">
        <v>71</v>
      </c>
      <c r="CR69" s="1" t="s">
        <v>72</v>
      </c>
      <c r="CS69" s="1" t="s">
        <v>77</v>
      </c>
      <c r="CT69" s="1" t="s">
        <v>64</v>
      </c>
      <c r="CU69">
        <f t="shared" si="1410"/>
        <v>17807</v>
      </c>
      <c r="CV69">
        <f t="shared" si="1411"/>
        <v>8.6</v>
      </c>
      <c r="CW69" s="1"/>
      <c r="CX69" s="1"/>
      <c r="CY69" s="1"/>
      <c r="CZ69" s="1"/>
      <c r="DA69" s="1"/>
      <c r="DB69" s="1"/>
      <c r="DC69" s="1"/>
      <c r="DD69" s="1"/>
      <c r="DE69" s="1"/>
      <c r="DF69" s="1"/>
      <c r="DG69" s="1"/>
      <c r="DH69" s="1" t="s">
        <v>150</v>
      </c>
      <c r="DI69" s="1" t="s">
        <v>64</v>
      </c>
      <c r="DJ69" s="1"/>
      <c r="DK69" s="1"/>
      <c r="DL69" s="1" t="s">
        <v>71</v>
      </c>
      <c r="DM69" s="1" t="s">
        <v>72</v>
      </c>
      <c r="DN69" s="1" t="s">
        <v>77</v>
      </c>
      <c r="DO69" s="1" t="s">
        <v>64</v>
      </c>
      <c r="DP69">
        <f t="shared" si="1418"/>
        <v>5316</v>
      </c>
      <c r="DQ69">
        <f t="shared" si="1419"/>
        <v>2.6</v>
      </c>
      <c r="DR69" s="1"/>
      <c r="DS69" s="1"/>
      <c r="DT69" s="1"/>
      <c r="DU69" s="1"/>
      <c r="DV69" s="1"/>
      <c r="DW69" s="1"/>
      <c r="DX69" s="1"/>
      <c r="DY69" s="1"/>
      <c r="DZ69" s="1"/>
      <c r="EA69" s="1"/>
      <c r="EB69" s="1"/>
      <c r="EC69" s="1" t="s">
        <v>150</v>
      </c>
      <c r="ED69" s="1" t="s">
        <v>64</v>
      </c>
      <c r="EE69" s="1"/>
      <c r="EF69" s="1"/>
      <c r="EG69" s="1" t="s">
        <v>71</v>
      </c>
      <c r="EH69" s="1" t="s">
        <v>72</v>
      </c>
      <c r="EI69" s="1" t="s">
        <v>77</v>
      </c>
      <c r="EJ69" s="1" t="s">
        <v>64</v>
      </c>
      <c r="EK69">
        <f t="shared" si="1426"/>
        <v>35584</v>
      </c>
      <c r="EL69">
        <f t="shared" si="1427"/>
        <v>17.100000000000001</v>
      </c>
      <c r="EM69" s="1"/>
      <c r="EN69" s="1"/>
      <c r="EO69" s="1"/>
      <c r="EP69" s="1"/>
      <c r="EQ69" s="1"/>
      <c r="ER69" s="1"/>
      <c r="ES69" s="1"/>
      <c r="ET69" s="1"/>
      <c r="EU69" s="1"/>
      <c r="EV69" s="1"/>
      <c r="EW69" s="1"/>
      <c r="EX69" s="1" t="s">
        <v>150</v>
      </c>
      <c r="EY69" s="1" t="s">
        <v>64</v>
      </c>
      <c r="EZ69" s="1"/>
      <c r="FA69" s="1"/>
      <c r="FB69" s="1" t="s">
        <v>71</v>
      </c>
      <c r="FC69" s="1" t="s">
        <v>72</v>
      </c>
      <c r="FD69" s="1" t="s">
        <v>77</v>
      </c>
      <c r="FE69" s="1" t="s">
        <v>64</v>
      </c>
      <c r="FF69">
        <f t="shared" si="1434"/>
        <v>103252</v>
      </c>
      <c r="FG69">
        <f t="shared" si="1435"/>
        <v>49.6</v>
      </c>
      <c r="FH69" s="1"/>
      <c r="FI69" s="1"/>
      <c r="FJ69" s="1"/>
      <c r="FK69" s="1"/>
      <c r="FL69" s="1"/>
      <c r="FM69" s="1"/>
      <c r="FN69" s="1"/>
      <c r="FO69" s="1"/>
      <c r="FP69" s="1"/>
      <c r="FQ69" s="1"/>
      <c r="FR69" s="1"/>
      <c r="FS69" s="1" t="s">
        <v>150</v>
      </c>
      <c r="FT69" s="1" t="s">
        <v>64</v>
      </c>
      <c r="FU69" s="1"/>
      <c r="FV69" s="1"/>
      <c r="FW69" s="1" t="s">
        <v>71</v>
      </c>
      <c r="FX69" s="1" t="s">
        <v>72</v>
      </c>
      <c r="FY69" s="1" t="s">
        <v>77</v>
      </c>
      <c r="FZ69" s="1" t="s">
        <v>64</v>
      </c>
      <c r="GA69">
        <f t="shared" si="1442"/>
        <v>3170</v>
      </c>
      <c r="GB69">
        <f t="shared" si="1443"/>
        <v>1.6</v>
      </c>
      <c r="GC69" s="1"/>
      <c r="GD69" s="1"/>
      <c r="GE69" s="1"/>
      <c r="GF69" s="1"/>
      <c r="GG69" s="1"/>
      <c r="GH69" s="1"/>
      <c r="GI69" s="1"/>
      <c r="GJ69" s="1"/>
      <c r="GK69" s="1"/>
      <c r="GL69" s="1"/>
      <c r="GM69" s="1"/>
      <c r="GN69" s="1" t="s">
        <v>150</v>
      </c>
      <c r="GO69" s="1" t="s">
        <v>64</v>
      </c>
      <c r="GP69" s="1"/>
      <c r="GQ69" s="1"/>
      <c r="GR69" s="1" t="s">
        <v>71</v>
      </c>
      <c r="GS69" s="1" t="s">
        <v>72</v>
      </c>
      <c r="GT69" s="1" t="s">
        <v>77</v>
      </c>
      <c r="GU69" s="1" t="s">
        <v>64</v>
      </c>
      <c r="GV69">
        <f t="shared" si="1450"/>
        <v>107728</v>
      </c>
      <c r="GW69">
        <f t="shared" si="1451"/>
        <v>51.800000000000004</v>
      </c>
      <c r="GX69" s="1"/>
      <c r="GY69" s="1"/>
      <c r="GZ69" s="1"/>
      <c r="HA69" s="1"/>
      <c r="HB69" s="1"/>
      <c r="HC69" s="1"/>
      <c r="HD69" s="1"/>
      <c r="HE69" s="1"/>
      <c r="HF69" s="1"/>
      <c r="HG69" s="1"/>
      <c r="HH69" s="1"/>
      <c r="HI69" s="1" t="s">
        <v>150</v>
      </c>
      <c r="HJ69" s="1" t="s">
        <v>64</v>
      </c>
      <c r="HK69" s="1"/>
      <c r="HL69" s="1"/>
      <c r="HM69" s="1" t="s">
        <v>71</v>
      </c>
      <c r="HN69" s="1" t="s">
        <v>72</v>
      </c>
      <c r="HO69" s="1" t="s">
        <v>77</v>
      </c>
      <c r="HP69" s="1" t="s">
        <v>64</v>
      </c>
      <c r="HQ69">
        <f t="shared" si="1458"/>
        <v>33706</v>
      </c>
      <c r="HR69">
        <f t="shared" si="1459"/>
        <v>16.2</v>
      </c>
      <c r="HS69" s="1"/>
      <c r="HT69" s="1"/>
      <c r="HU69" s="1"/>
      <c r="HV69" s="1"/>
      <c r="HW69" s="1"/>
      <c r="HX69" s="1"/>
      <c r="HY69" s="1"/>
      <c r="HZ69" s="1"/>
      <c r="IA69" s="1"/>
      <c r="IB69" s="1"/>
      <c r="IC69" s="1"/>
      <c r="ID69" s="1" t="s">
        <v>150</v>
      </c>
      <c r="IE69" s="1" t="s">
        <v>64</v>
      </c>
      <c r="IF69" s="1"/>
      <c r="IG69" s="1"/>
      <c r="IH69" s="1" t="s">
        <v>71</v>
      </c>
      <c r="II69" s="1" t="s">
        <v>72</v>
      </c>
      <c r="IJ69" s="1" t="s">
        <v>77</v>
      </c>
      <c r="IK69" s="1" t="s">
        <v>64</v>
      </c>
      <c r="IL69">
        <f t="shared" si="1466"/>
        <v>124458</v>
      </c>
      <c r="IM69">
        <f t="shared" si="1467"/>
        <v>59.800000000000004</v>
      </c>
      <c r="IN69" s="1"/>
      <c r="IO69" s="1"/>
      <c r="IP69" s="1"/>
      <c r="IQ69" s="1"/>
      <c r="IR69" s="1"/>
      <c r="IS69" s="1"/>
      <c r="IT69" s="1"/>
      <c r="IU69" s="1"/>
      <c r="IV69" s="1"/>
      <c r="IW69" s="1"/>
      <c r="IX69" s="1"/>
      <c r="IY69" s="1" t="s">
        <v>150</v>
      </c>
      <c r="IZ69" s="1" t="s">
        <v>64</v>
      </c>
      <c r="JA69" s="1"/>
      <c r="JB69" s="1"/>
      <c r="JC69" s="1" t="s">
        <v>71</v>
      </c>
      <c r="JD69" s="1" t="s">
        <v>72</v>
      </c>
      <c r="JE69" s="1" t="s">
        <v>77</v>
      </c>
      <c r="JF69" s="1" t="s">
        <v>64</v>
      </c>
      <c r="JG69">
        <f t="shared" si="1474"/>
        <v>422</v>
      </c>
      <c r="JH69">
        <f t="shared" si="1475"/>
        <v>0.30000000000000004</v>
      </c>
      <c r="JI69" s="1"/>
      <c r="JJ69" s="1"/>
      <c r="JK69" s="1"/>
      <c r="JL69" s="1"/>
      <c r="JM69" s="1"/>
      <c r="JN69" s="1"/>
      <c r="JO69" s="1"/>
      <c r="JP69" s="1"/>
      <c r="JQ69" s="1"/>
      <c r="JR69" s="1"/>
      <c r="JS69" s="1"/>
      <c r="JT69" s="1" t="s">
        <v>150</v>
      </c>
      <c r="JU69" s="1" t="s">
        <v>64</v>
      </c>
      <c r="JV69" s="1"/>
      <c r="JW69" s="1"/>
      <c r="JX69" s="1" t="s">
        <v>71</v>
      </c>
      <c r="JY69" s="1" t="s">
        <v>72</v>
      </c>
      <c r="JZ69" s="1" t="s">
        <v>77</v>
      </c>
      <c r="KA69" s="1" t="s">
        <v>64</v>
      </c>
      <c r="KB69">
        <f t="shared" si="1482"/>
        <v>34185</v>
      </c>
      <c r="KC69">
        <f t="shared" si="1483"/>
        <v>16.5</v>
      </c>
      <c r="KD69" s="1"/>
      <c r="KE69" s="1"/>
      <c r="KF69" s="1"/>
      <c r="KG69" s="1"/>
      <c r="KH69" s="1"/>
      <c r="KI69" s="1"/>
      <c r="KJ69" s="1"/>
      <c r="KK69" s="1"/>
      <c r="KL69" s="1"/>
      <c r="KM69" s="1"/>
      <c r="KN69" s="1"/>
      <c r="KO69" s="1" t="s">
        <v>150</v>
      </c>
      <c r="KP69" s="1" t="s">
        <v>64</v>
      </c>
      <c r="KQ69" s="1"/>
      <c r="KR69" s="1"/>
      <c r="KS69" s="1" t="s">
        <v>71</v>
      </c>
      <c r="KT69" s="1" t="s">
        <v>72</v>
      </c>
      <c r="KU69" s="1" t="s">
        <v>77</v>
      </c>
      <c r="KV69" s="1" t="s">
        <v>64</v>
      </c>
      <c r="KW69">
        <f t="shared" si="1490"/>
        <v>21427</v>
      </c>
      <c r="KX69">
        <f t="shared" si="1491"/>
        <v>10.3</v>
      </c>
      <c r="KY69" s="1"/>
      <c r="KZ69" s="1"/>
      <c r="LA69" s="1"/>
      <c r="LB69" s="1"/>
      <c r="LC69" s="1"/>
      <c r="LD69" s="1"/>
      <c r="LE69" s="1"/>
      <c r="LF69" s="1"/>
      <c r="LG69" s="1"/>
      <c r="LH69" s="1"/>
      <c r="LI69" s="1"/>
      <c r="LJ69" s="1" t="s">
        <v>150</v>
      </c>
      <c r="LK69" s="1" t="s">
        <v>64</v>
      </c>
      <c r="LL69" s="1"/>
      <c r="LM69" s="1"/>
      <c r="LN69" s="1" t="s">
        <v>71</v>
      </c>
      <c r="LO69" s="1" t="s">
        <v>72</v>
      </c>
      <c r="LP69" s="1" t="s">
        <v>77</v>
      </c>
      <c r="LQ69" s="1" t="s">
        <v>64</v>
      </c>
    </row>
    <row r="70" spans="1:329" x14ac:dyDescent="0.15">
      <c r="A70" s="51" t="s">
        <v>39</v>
      </c>
      <c r="B70" s="51" t="s">
        <v>40</v>
      </c>
      <c r="C70" s="51">
        <v>71</v>
      </c>
      <c r="D70" s="51" t="s">
        <v>42</v>
      </c>
      <c r="E70" s="52">
        <v>260427</v>
      </c>
      <c r="F70" s="52">
        <v>45698</v>
      </c>
      <c r="G70" s="51">
        <v>17.600000000000001</v>
      </c>
      <c r="H70" s="52">
        <v>46728</v>
      </c>
      <c r="I70" s="51">
        <v>18</v>
      </c>
      <c r="J70" s="52">
        <v>33322</v>
      </c>
      <c r="K70" s="51">
        <v>12.8</v>
      </c>
      <c r="L70" s="52">
        <v>20756</v>
      </c>
      <c r="M70" s="51">
        <v>8</v>
      </c>
      <c r="N70" s="52">
        <v>6032</v>
      </c>
      <c r="O70" s="51">
        <v>2.4000000000000004</v>
      </c>
      <c r="P70" s="52">
        <v>33164</v>
      </c>
      <c r="Q70" s="51">
        <v>12.8</v>
      </c>
      <c r="R70" s="52">
        <v>109270</v>
      </c>
      <c r="S70" s="51">
        <v>42</v>
      </c>
      <c r="T70" s="52">
        <v>3489</v>
      </c>
      <c r="U70" s="51">
        <v>1.4000000000000001</v>
      </c>
      <c r="V70" s="52">
        <v>100827</v>
      </c>
      <c r="W70" s="51">
        <v>38.800000000000004</v>
      </c>
      <c r="X70" s="52">
        <v>26814</v>
      </c>
      <c r="Y70" s="51">
        <v>10.3</v>
      </c>
      <c r="Z70" s="52">
        <v>135818</v>
      </c>
      <c r="AA70" s="51">
        <v>52.2</v>
      </c>
      <c r="AB70" s="52">
        <v>516</v>
      </c>
      <c r="AC70" s="51">
        <v>0.2</v>
      </c>
      <c r="AD70" s="52">
        <v>27830</v>
      </c>
      <c r="AE70" s="51">
        <v>10.700000000000001</v>
      </c>
      <c r="AF70" s="52">
        <v>17977</v>
      </c>
      <c r="AG70" s="51">
        <v>7</v>
      </c>
      <c r="AI70" s="43"/>
      <c r="AJ70">
        <f t="shared" si="1386"/>
        <v>45698</v>
      </c>
      <c r="AK70">
        <f t="shared" si="1387"/>
        <v>17.600000000000001</v>
      </c>
      <c r="AL70" s="1"/>
      <c r="AM70" s="1"/>
      <c r="AN70" s="1"/>
      <c r="AO70" s="1"/>
      <c r="AP70" s="1"/>
      <c r="AQ70" s="1"/>
      <c r="AR70" s="1"/>
      <c r="AS70" s="1"/>
      <c r="AT70" s="1"/>
      <c r="AU70" s="1"/>
      <c r="AV70" s="1"/>
      <c r="AW70" s="1"/>
      <c r="AX70" s="1"/>
      <c r="AY70" s="1"/>
      <c r="AZ70" s="1"/>
      <c r="BA70" s="1"/>
      <c r="BB70" s="1"/>
      <c r="BC70" s="1"/>
      <c r="BD70" s="1"/>
      <c r="BE70">
        <f t="shared" si="1394"/>
        <v>46728</v>
      </c>
      <c r="BF70">
        <f t="shared" si="1395"/>
        <v>18</v>
      </c>
      <c r="BG70" s="1"/>
      <c r="BH70" s="1"/>
      <c r="BI70" s="1"/>
      <c r="BJ70" s="1"/>
      <c r="BK70" s="1"/>
      <c r="BL70" s="1"/>
      <c r="BM70" s="1"/>
      <c r="BN70" s="1"/>
      <c r="BO70" s="1"/>
      <c r="BP70" s="1"/>
      <c r="BQ70" s="1"/>
      <c r="BR70" s="1"/>
      <c r="BS70" s="1"/>
      <c r="BT70" s="1"/>
      <c r="BU70" s="1"/>
      <c r="BV70" s="1"/>
      <c r="BW70" s="1"/>
      <c r="BX70" s="1"/>
      <c r="BY70" s="1"/>
      <c r="BZ70">
        <f t="shared" si="1402"/>
        <v>33322</v>
      </c>
      <c r="CA70">
        <f t="shared" si="1403"/>
        <v>12.8</v>
      </c>
      <c r="CB70" s="1"/>
      <c r="CC70" s="1"/>
      <c r="CD70" s="1"/>
      <c r="CE70" s="1"/>
      <c r="CF70" s="1"/>
      <c r="CG70" s="1"/>
      <c r="CH70" s="1"/>
      <c r="CI70" s="1"/>
      <c r="CJ70" s="1"/>
      <c r="CK70" s="1"/>
      <c r="CL70" s="1"/>
      <c r="CM70" s="1"/>
      <c r="CN70" s="1"/>
      <c r="CO70" s="1"/>
      <c r="CP70" s="1"/>
      <c r="CQ70" s="1"/>
      <c r="CR70" s="1"/>
      <c r="CS70" s="1"/>
      <c r="CT70" s="1"/>
      <c r="CU70">
        <f t="shared" si="1410"/>
        <v>20756</v>
      </c>
      <c r="CV70">
        <f t="shared" si="1411"/>
        <v>8</v>
      </c>
      <c r="CW70" s="1"/>
      <c r="CX70" s="1"/>
      <c r="CY70" s="1"/>
      <c r="CZ70" s="1"/>
      <c r="DA70" s="1"/>
      <c r="DB70" s="1"/>
      <c r="DC70" s="1"/>
      <c r="DD70" s="1"/>
      <c r="DE70" s="1"/>
      <c r="DF70" s="1"/>
      <c r="DG70" s="1"/>
      <c r="DH70" s="1"/>
      <c r="DI70" s="1"/>
      <c r="DJ70" s="1"/>
      <c r="DK70" s="1"/>
      <c r="DL70" s="1"/>
      <c r="DM70" s="1"/>
      <c r="DN70" s="1"/>
      <c r="DO70" s="1"/>
      <c r="DP70">
        <f t="shared" si="1418"/>
        <v>6032</v>
      </c>
      <c r="DQ70">
        <f t="shared" si="1419"/>
        <v>2.4000000000000004</v>
      </c>
      <c r="DR70" s="1"/>
      <c r="DS70" s="1"/>
      <c r="DT70" s="1"/>
      <c r="DU70" s="1"/>
      <c r="DV70" s="1"/>
      <c r="DW70" s="1"/>
      <c r="DX70" s="1"/>
      <c r="DY70" s="1"/>
      <c r="DZ70" s="1"/>
      <c r="EA70" s="1"/>
      <c r="EB70" s="1"/>
      <c r="EC70" s="1"/>
      <c r="ED70" s="1"/>
      <c r="EE70" s="1"/>
      <c r="EF70" s="1"/>
      <c r="EG70" s="1"/>
      <c r="EH70" s="1"/>
      <c r="EI70" s="1"/>
      <c r="EJ70" s="1"/>
      <c r="EK70">
        <f t="shared" si="1426"/>
        <v>33164</v>
      </c>
      <c r="EL70">
        <f t="shared" si="1427"/>
        <v>12.8</v>
      </c>
      <c r="EM70" s="1"/>
      <c r="EN70" s="1"/>
      <c r="EO70" s="1"/>
      <c r="EP70" s="1"/>
      <c r="EQ70" s="1"/>
      <c r="ER70" s="1"/>
      <c r="ES70" s="1"/>
      <c r="ET70" s="1"/>
      <c r="EU70" s="1"/>
      <c r="EV70" s="1"/>
      <c r="EW70" s="1"/>
      <c r="EX70" s="1"/>
      <c r="EY70" s="1"/>
      <c r="EZ70" s="1"/>
      <c r="FA70" s="1"/>
      <c r="FB70" s="1"/>
      <c r="FC70" s="1"/>
      <c r="FD70" s="1"/>
      <c r="FE70" s="1"/>
      <c r="FF70">
        <f t="shared" si="1434"/>
        <v>109270</v>
      </c>
      <c r="FG70">
        <f t="shared" si="1435"/>
        <v>42</v>
      </c>
      <c r="FH70" s="1"/>
      <c r="FI70" s="1"/>
      <c r="FJ70" s="1"/>
      <c r="FK70" s="1"/>
      <c r="FL70" s="1"/>
      <c r="FM70" s="1"/>
      <c r="FN70" s="1"/>
      <c r="FO70" s="1"/>
      <c r="FP70" s="1"/>
      <c r="FQ70" s="1"/>
      <c r="FR70" s="1"/>
      <c r="FS70" s="1"/>
      <c r="FT70" s="1"/>
      <c r="FU70" s="1"/>
      <c r="FV70" s="1"/>
      <c r="FW70" s="1"/>
      <c r="FX70" s="1"/>
      <c r="FY70" s="1"/>
      <c r="FZ70" s="1"/>
      <c r="GA70">
        <f t="shared" si="1442"/>
        <v>3489</v>
      </c>
      <c r="GB70">
        <f t="shared" si="1443"/>
        <v>1.4000000000000001</v>
      </c>
      <c r="GC70" s="1"/>
      <c r="GD70" s="1"/>
      <c r="GE70" s="1"/>
      <c r="GF70" s="1"/>
      <c r="GG70" s="1"/>
      <c r="GH70" s="1"/>
      <c r="GI70" s="1"/>
      <c r="GJ70" s="1"/>
      <c r="GK70" s="1"/>
      <c r="GL70" s="1"/>
      <c r="GM70" s="1"/>
      <c r="GN70" s="1"/>
      <c r="GO70" s="1"/>
      <c r="GP70" s="1"/>
      <c r="GQ70" s="1"/>
      <c r="GR70" s="1"/>
      <c r="GS70" s="1"/>
      <c r="GT70" s="1"/>
      <c r="GU70" s="1"/>
      <c r="GV70">
        <f t="shared" si="1450"/>
        <v>100827</v>
      </c>
      <c r="GW70">
        <f t="shared" si="1451"/>
        <v>38.800000000000004</v>
      </c>
      <c r="GX70" s="1"/>
      <c r="GY70" s="1"/>
      <c r="GZ70" s="1"/>
      <c r="HA70" s="1"/>
      <c r="HB70" s="1"/>
      <c r="HC70" s="1"/>
      <c r="HD70" s="1"/>
      <c r="HE70" s="1"/>
      <c r="HF70" s="1"/>
      <c r="HG70" s="1"/>
      <c r="HH70" s="1"/>
      <c r="HI70" s="1"/>
      <c r="HJ70" s="1"/>
      <c r="HK70" s="1"/>
      <c r="HL70" s="1"/>
      <c r="HM70" s="1"/>
      <c r="HN70" s="1"/>
      <c r="HO70" s="1"/>
      <c r="HP70" s="1"/>
      <c r="HQ70">
        <f t="shared" si="1458"/>
        <v>26814</v>
      </c>
      <c r="HR70">
        <f t="shared" si="1459"/>
        <v>10.3</v>
      </c>
      <c r="HS70" s="1"/>
      <c r="HT70" s="1"/>
      <c r="HU70" s="1"/>
      <c r="HV70" s="1"/>
      <c r="HW70" s="1"/>
      <c r="HX70" s="1"/>
      <c r="HY70" s="1"/>
      <c r="HZ70" s="1"/>
      <c r="IA70" s="1"/>
      <c r="IB70" s="1"/>
      <c r="IC70" s="1"/>
      <c r="ID70" s="1"/>
      <c r="IE70" s="1"/>
      <c r="IF70" s="1"/>
      <c r="IG70" s="1"/>
      <c r="IH70" s="1"/>
      <c r="II70" s="1"/>
      <c r="IJ70" s="1"/>
      <c r="IK70" s="1"/>
      <c r="IL70">
        <f t="shared" si="1466"/>
        <v>135818</v>
      </c>
      <c r="IM70">
        <f t="shared" si="1467"/>
        <v>52.2</v>
      </c>
      <c r="IN70" s="1"/>
      <c r="IO70" s="1"/>
      <c r="IP70" s="1"/>
      <c r="IQ70" s="1"/>
      <c r="IR70" s="1"/>
      <c r="IS70" s="1"/>
      <c r="IT70" s="1"/>
      <c r="IU70" s="1"/>
      <c r="IV70" s="1"/>
      <c r="IW70" s="1"/>
      <c r="IX70" s="1"/>
      <c r="IY70" s="1"/>
      <c r="IZ70" s="1"/>
      <c r="JA70" s="1"/>
      <c r="JB70" s="1"/>
      <c r="JC70" s="1"/>
      <c r="JD70" s="1"/>
      <c r="JE70" s="1"/>
      <c r="JF70" s="1"/>
      <c r="JG70">
        <f t="shared" si="1474"/>
        <v>516</v>
      </c>
      <c r="JH70">
        <f t="shared" si="1475"/>
        <v>0.2</v>
      </c>
      <c r="JI70" s="1"/>
      <c r="JJ70" s="1"/>
      <c r="JK70" s="1"/>
      <c r="JL70" s="1"/>
      <c r="JM70" s="1"/>
      <c r="JN70" s="1"/>
      <c r="JO70" s="1"/>
      <c r="JP70" s="1"/>
      <c r="JQ70" s="1"/>
      <c r="JR70" s="1"/>
      <c r="JS70" s="1"/>
      <c r="JT70" s="1"/>
      <c r="JU70" s="1"/>
      <c r="JV70" s="1"/>
      <c r="JW70" s="1"/>
      <c r="JX70" s="1"/>
      <c r="JY70" s="1"/>
      <c r="JZ70" s="1"/>
      <c r="KA70" s="1"/>
      <c r="KB70">
        <f t="shared" si="1482"/>
        <v>27830</v>
      </c>
      <c r="KC70">
        <f t="shared" si="1483"/>
        <v>10.700000000000001</v>
      </c>
      <c r="KD70" s="1"/>
      <c r="KE70" s="1"/>
      <c r="KF70" s="1"/>
      <c r="KG70" s="1"/>
      <c r="KH70" s="1"/>
      <c r="KI70" s="1"/>
      <c r="KJ70" s="1"/>
      <c r="KK70" s="1"/>
      <c r="KL70" s="1"/>
      <c r="KM70" s="1"/>
      <c r="KN70" s="1"/>
      <c r="KO70" s="1"/>
      <c r="KP70" s="1"/>
      <c r="KQ70" s="1"/>
      <c r="KR70" s="1"/>
      <c r="KS70" s="1"/>
      <c r="KT70" s="1"/>
      <c r="KU70" s="1"/>
      <c r="KV70" s="1"/>
      <c r="KW70">
        <f t="shared" si="1490"/>
        <v>17977</v>
      </c>
      <c r="KX70">
        <f t="shared" si="1491"/>
        <v>7</v>
      </c>
      <c r="KY70" s="1"/>
      <c r="KZ70" s="1"/>
      <c r="LA70" s="1"/>
      <c r="LB70" s="1"/>
      <c r="LC70" s="1"/>
      <c r="LD70" s="1"/>
      <c r="LE70" s="1"/>
      <c r="LF70" s="1"/>
      <c r="LG70" s="1"/>
      <c r="LH70" s="1"/>
      <c r="LI70" s="1"/>
      <c r="LJ70" s="1"/>
      <c r="LK70" s="1"/>
      <c r="LL70" s="1"/>
      <c r="LM70" s="1"/>
      <c r="LN70" s="1"/>
      <c r="LO70" s="1"/>
      <c r="LP70" s="1"/>
      <c r="LQ70" s="1"/>
    </row>
    <row r="71" spans="1:329" x14ac:dyDescent="0.15">
      <c r="A71" s="51" t="s">
        <v>39</v>
      </c>
      <c r="B71" s="51" t="s">
        <v>40</v>
      </c>
      <c r="C71" s="51">
        <v>72</v>
      </c>
      <c r="D71" s="51" t="s">
        <v>42</v>
      </c>
      <c r="E71" s="52">
        <v>220445</v>
      </c>
      <c r="F71" s="52">
        <v>53679</v>
      </c>
      <c r="G71" s="51">
        <v>24.400000000000002</v>
      </c>
      <c r="H71" s="52">
        <v>44272</v>
      </c>
      <c r="I71" s="51">
        <v>20.100000000000001</v>
      </c>
      <c r="J71" s="52">
        <v>30493</v>
      </c>
      <c r="K71" s="51">
        <v>13.9</v>
      </c>
      <c r="L71" s="52">
        <v>14878</v>
      </c>
      <c r="M71" s="51">
        <v>6.8000000000000007</v>
      </c>
      <c r="N71" s="52">
        <v>5225</v>
      </c>
      <c r="O71" s="51">
        <v>2.4000000000000004</v>
      </c>
      <c r="P71" s="52">
        <v>33641</v>
      </c>
      <c r="Q71" s="51">
        <v>15.3</v>
      </c>
      <c r="R71" s="52">
        <v>113597</v>
      </c>
      <c r="S71" s="51">
        <v>51.6</v>
      </c>
      <c r="T71" s="52">
        <v>3765</v>
      </c>
      <c r="U71" s="51">
        <v>1.8</v>
      </c>
      <c r="V71" s="52">
        <v>110389</v>
      </c>
      <c r="W71" s="51">
        <v>50.1</v>
      </c>
      <c r="X71" s="52">
        <v>23823</v>
      </c>
      <c r="Y71" s="51">
        <v>10.9</v>
      </c>
      <c r="Z71" s="52">
        <v>119913</v>
      </c>
      <c r="AA71" s="51">
        <v>54.400000000000006</v>
      </c>
      <c r="AB71" s="52">
        <v>562</v>
      </c>
      <c r="AC71" s="51">
        <v>0.30000000000000004</v>
      </c>
      <c r="AD71" s="52">
        <v>30569</v>
      </c>
      <c r="AE71" s="51">
        <v>13.9</v>
      </c>
      <c r="AF71" s="52">
        <v>20064</v>
      </c>
      <c r="AG71" s="51">
        <v>9.2000000000000011</v>
      </c>
      <c r="AI71" s="43"/>
      <c r="AJ71">
        <f t="shared" si="1386"/>
        <v>53679</v>
      </c>
      <c r="AK71">
        <f t="shared" si="1387"/>
        <v>24.400000000000002</v>
      </c>
      <c r="AL71" s="3" t="str">
        <f>+$B109&amp;"・"&amp;$D109</f>
        <v>県・女</v>
      </c>
      <c r="AM71" s="1"/>
      <c r="AN71" s="1"/>
      <c r="AO71" s="1"/>
      <c r="AP71" s="1"/>
      <c r="AQ71" s="1"/>
      <c r="AR71" s="3" t="str">
        <f>+$B179&amp;"・"&amp;$D179</f>
        <v>保険者（地区）・女</v>
      </c>
      <c r="AS71" s="1"/>
      <c r="AT71" s="1"/>
      <c r="AU71" s="1" t="s">
        <v>73</v>
      </c>
      <c r="AV71" s="1"/>
      <c r="AW71" s="1" t="s">
        <v>65</v>
      </c>
      <c r="AX71" s="1"/>
      <c r="AY71" s="1"/>
      <c r="AZ71" s="1" t="s">
        <v>66</v>
      </c>
      <c r="BA71" s="1"/>
      <c r="BB71" s="1"/>
      <c r="BC71" s="1"/>
      <c r="BD71" s="1"/>
      <c r="BE71">
        <f t="shared" si="1394"/>
        <v>44272</v>
      </c>
      <c r="BF71">
        <f t="shared" si="1395"/>
        <v>20.100000000000001</v>
      </c>
      <c r="BG71" s="3" t="str">
        <f>+$B109&amp;"・"&amp;$D109</f>
        <v>県・女</v>
      </c>
      <c r="BH71" s="1"/>
      <c r="BI71" s="1"/>
      <c r="BJ71" s="1"/>
      <c r="BK71" s="1"/>
      <c r="BL71" s="1"/>
      <c r="BM71" s="3" t="str">
        <f>+$B179&amp;"・"&amp;$D179</f>
        <v>保険者（地区）・女</v>
      </c>
      <c r="BN71" s="1"/>
      <c r="BO71" s="1"/>
      <c r="BP71" s="1" t="s">
        <v>73</v>
      </c>
      <c r="BQ71" s="1"/>
      <c r="BR71" s="1" t="s">
        <v>65</v>
      </c>
      <c r="BS71" s="1"/>
      <c r="BT71" s="1"/>
      <c r="BU71" s="1" t="s">
        <v>66</v>
      </c>
      <c r="BV71" s="1"/>
      <c r="BW71" s="1"/>
      <c r="BX71" s="1"/>
      <c r="BY71" s="1"/>
      <c r="BZ71">
        <f t="shared" si="1402"/>
        <v>30493</v>
      </c>
      <c r="CA71">
        <f t="shared" si="1403"/>
        <v>13.9</v>
      </c>
      <c r="CB71" s="3" t="str">
        <f>+$B109&amp;"・"&amp;$D109</f>
        <v>県・女</v>
      </c>
      <c r="CC71" s="1"/>
      <c r="CD71" s="1"/>
      <c r="CE71" s="1"/>
      <c r="CF71" s="1"/>
      <c r="CG71" s="1"/>
      <c r="CH71" s="3" t="str">
        <f>+$B179&amp;"・"&amp;$D179</f>
        <v>保険者（地区）・女</v>
      </c>
      <c r="CI71" s="1"/>
      <c r="CJ71" s="1"/>
      <c r="CK71" s="1" t="s">
        <v>73</v>
      </c>
      <c r="CL71" s="1"/>
      <c r="CM71" s="1" t="s">
        <v>65</v>
      </c>
      <c r="CN71" s="1"/>
      <c r="CO71" s="1"/>
      <c r="CP71" s="1" t="s">
        <v>66</v>
      </c>
      <c r="CQ71" s="1"/>
      <c r="CR71" s="1"/>
      <c r="CS71" s="1"/>
      <c r="CT71" s="1"/>
      <c r="CU71">
        <f t="shared" si="1410"/>
        <v>14878</v>
      </c>
      <c r="CV71">
        <f t="shared" si="1411"/>
        <v>6.8000000000000007</v>
      </c>
      <c r="CW71" s="3" t="str">
        <f>+$B109&amp;"・"&amp;$D109</f>
        <v>県・女</v>
      </c>
      <c r="CX71" s="1"/>
      <c r="CY71" s="1"/>
      <c r="CZ71" s="1"/>
      <c r="DA71" s="1"/>
      <c r="DB71" s="1"/>
      <c r="DC71" s="3" t="str">
        <f>+$B179&amp;"・"&amp;$D179</f>
        <v>保険者（地区）・女</v>
      </c>
      <c r="DD71" s="1"/>
      <c r="DE71" s="1"/>
      <c r="DF71" s="1" t="s">
        <v>73</v>
      </c>
      <c r="DG71" s="1"/>
      <c r="DH71" s="1" t="s">
        <v>65</v>
      </c>
      <c r="DI71" s="1"/>
      <c r="DJ71" s="1"/>
      <c r="DK71" s="1" t="s">
        <v>66</v>
      </c>
      <c r="DL71" s="1"/>
      <c r="DM71" s="1"/>
      <c r="DN71" s="1"/>
      <c r="DO71" s="1"/>
      <c r="DP71">
        <f t="shared" si="1418"/>
        <v>5225</v>
      </c>
      <c r="DQ71">
        <f t="shared" si="1419"/>
        <v>2.4000000000000004</v>
      </c>
      <c r="DR71" s="3" t="str">
        <f>+$B109&amp;"・"&amp;$D109</f>
        <v>県・女</v>
      </c>
      <c r="DS71" s="1"/>
      <c r="DT71" s="1"/>
      <c r="DU71" s="1"/>
      <c r="DV71" s="1"/>
      <c r="DW71" s="1"/>
      <c r="DX71" s="3" t="str">
        <f>+$B179&amp;"・"&amp;$D179</f>
        <v>保険者（地区）・女</v>
      </c>
      <c r="DY71" s="1"/>
      <c r="DZ71" s="1"/>
      <c r="EA71" s="1" t="s">
        <v>73</v>
      </c>
      <c r="EB71" s="1"/>
      <c r="EC71" s="1" t="s">
        <v>65</v>
      </c>
      <c r="ED71" s="1"/>
      <c r="EE71" s="1"/>
      <c r="EF71" s="1" t="s">
        <v>66</v>
      </c>
      <c r="EG71" s="1"/>
      <c r="EH71" s="1"/>
      <c r="EI71" s="1"/>
      <c r="EJ71" s="1"/>
      <c r="EK71">
        <f t="shared" si="1426"/>
        <v>33641</v>
      </c>
      <c r="EL71">
        <f t="shared" si="1427"/>
        <v>15.3</v>
      </c>
      <c r="EM71" s="3" t="str">
        <f>+$B109&amp;"・"&amp;$D109</f>
        <v>県・女</v>
      </c>
      <c r="EN71" s="1"/>
      <c r="EO71" s="1"/>
      <c r="EP71" s="1"/>
      <c r="EQ71" s="1"/>
      <c r="ER71" s="1"/>
      <c r="ES71" s="3" t="str">
        <f>+$B179&amp;"・"&amp;$D179</f>
        <v>保険者（地区）・女</v>
      </c>
      <c r="ET71" s="1"/>
      <c r="EU71" s="1"/>
      <c r="EV71" s="1" t="s">
        <v>73</v>
      </c>
      <c r="EW71" s="1"/>
      <c r="EX71" s="1" t="s">
        <v>65</v>
      </c>
      <c r="EY71" s="1"/>
      <c r="EZ71" s="1"/>
      <c r="FA71" s="1" t="s">
        <v>66</v>
      </c>
      <c r="FB71" s="1"/>
      <c r="FC71" s="1"/>
      <c r="FD71" s="1"/>
      <c r="FE71" s="1"/>
      <c r="FF71">
        <f t="shared" si="1434"/>
        <v>113597</v>
      </c>
      <c r="FG71">
        <f t="shared" si="1435"/>
        <v>51.6</v>
      </c>
      <c r="FH71" s="3" t="str">
        <f>+$B109&amp;"・"&amp;$D109</f>
        <v>県・女</v>
      </c>
      <c r="FI71" s="1"/>
      <c r="FJ71" s="1"/>
      <c r="FK71" s="1"/>
      <c r="FL71" s="1"/>
      <c r="FM71" s="1"/>
      <c r="FN71" s="3" t="str">
        <f>+$B179&amp;"・"&amp;$D179</f>
        <v>保険者（地区）・女</v>
      </c>
      <c r="FO71" s="1"/>
      <c r="FP71" s="1"/>
      <c r="FQ71" s="1" t="s">
        <v>73</v>
      </c>
      <c r="FR71" s="1"/>
      <c r="FS71" s="1" t="s">
        <v>65</v>
      </c>
      <c r="FT71" s="1"/>
      <c r="FU71" s="1"/>
      <c r="FV71" s="1" t="s">
        <v>66</v>
      </c>
      <c r="FW71" s="1"/>
      <c r="FX71" s="1"/>
      <c r="FY71" s="1"/>
      <c r="FZ71" s="1"/>
      <c r="GA71">
        <f t="shared" si="1442"/>
        <v>3765</v>
      </c>
      <c r="GB71">
        <f t="shared" si="1443"/>
        <v>1.8</v>
      </c>
      <c r="GC71" s="3" t="str">
        <f>+$B109&amp;"・"&amp;$D109</f>
        <v>県・女</v>
      </c>
      <c r="GD71" s="1"/>
      <c r="GE71" s="1"/>
      <c r="GF71" s="1"/>
      <c r="GG71" s="1"/>
      <c r="GH71" s="1"/>
      <c r="GI71" s="3" t="str">
        <f>+$B179&amp;"・"&amp;$D179</f>
        <v>保険者（地区）・女</v>
      </c>
      <c r="GJ71" s="1"/>
      <c r="GK71" s="1"/>
      <c r="GL71" s="1" t="s">
        <v>73</v>
      </c>
      <c r="GM71" s="1"/>
      <c r="GN71" s="1" t="s">
        <v>65</v>
      </c>
      <c r="GO71" s="1"/>
      <c r="GP71" s="1"/>
      <c r="GQ71" s="1" t="s">
        <v>66</v>
      </c>
      <c r="GR71" s="1"/>
      <c r="GS71" s="1"/>
      <c r="GT71" s="1"/>
      <c r="GU71" s="1"/>
      <c r="GV71">
        <f t="shared" si="1450"/>
        <v>110389</v>
      </c>
      <c r="GW71">
        <f t="shared" si="1451"/>
        <v>50.1</v>
      </c>
      <c r="GX71" s="3" t="str">
        <f>+$B109&amp;"・"&amp;$D109</f>
        <v>県・女</v>
      </c>
      <c r="GY71" s="1"/>
      <c r="GZ71" s="1"/>
      <c r="HA71" s="1"/>
      <c r="HB71" s="1"/>
      <c r="HC71" s="1"/>
      <c r="HD71" s="3" t="str">
        <f>+$B179&amp;"・"&amp;$D179</f>
        <v>保険者（地区）・女</v>
      </c>
      <c r="HE71" s="1"/>
      <c r="HF71" s="1"/>
      <c r="HG71" s="1" t="s">
        <v>73</v>
      </c>
      <c r="HH71" s="1"/>
      <c r="HI71" s="1" t="s">
        <v>65</v>
      </c>
      <c r="HJ71" s="1"/>
      <c r="HK71" s="1"/>
      <c r="HL71" s="1" t="s">
        <v>66</v>
      </c>
      <c r="HM71" s="1"/>
      <c r="HN71" s="1"/>
      <c r="HO71" s="1"/>
      <c r="HP71" s="1"/>
      <c r="HQ71">
        <f t="shared" si="1458"/>
        <v>23823</v>
      </c>
      <c r="HR71">
        <f t="shared" si="1459"/>
        <v>10.9</v>
      </c>
      <c r="HS71" s="3" t="str">
        <f>+$B109&amp;"・"&amp;$D109</f>
        <v>県・女</v>
      </c>
      <c r="HT71" s="1"/>
      <c r="HU71" s="1"/>
      <c r="HV71" s="1"/>
      <c r="HW71" s="1"/>
      <c r="HX71" s="1"/>
      <c r="HY71" s="3" t="str">
        <f>+$B179&amp;"・"&amp;$D179</f>
        <v>保険者（地区）・女</v>
      </c>
      <c r="HZ71" s="1"/>
      <c r="IA71" s="1"/>
      <c r="IB71" s="1" t="s">
        <v>73</v>
      </c>
      <c r="IC71" s="1"/>
      <c r="ID71" s="1" t="s">
        <v>65</v>
      </c>
      <c r="IE71" s="1"/>
      <c r="IF71" s="1"/>
      <c r="IG71" s="1" t="s">
        <v>66</v>
      </c>
      <c r="IH71" s="1"/>
      <c r="II71" s="1"/>
      <c r="IJ71" s="1"/>
      <c r="IK71" s="1"/>
      <c r="IL71">
        <f t="shared" si="1466"/>
        <v>119913</v>
      </c>
      <c r="IM71">
        <f t="shared" si="1467"/>
        <v>54.400000000000006</v>
      </c>
      <c r="IN71" s="3" t="str">
        <f>+$B109&amp;"・"&amp;$D109</f>
        <v>県・女</v>
      </c>
      <c r="IO71" s="1"/>
      <c r="IP71" s="1"/>
      <c r="IQ71" s="1"/>
      <c r="IR71" s="1"/>
      <c r="IS71" s="1"/>
      <c r="IT71" s="3" t="str">
        <f>+$B179&amp;"・"&amp;$D179</f>
        <v>保険者（地区）・女</v>
      </c>
      <c r="IU71" s="1"/>
      <c r="IV71" s="1"/>
      <c r="IW71" s="1" t="s">
        <v>73</v>
      </c>
      <c r="IX71" s="1"/>
      <c r="IY71" s="1" t="s">
        <v>65</v>
      </c>
      <c r="IZ71" s="1"/>
      <c r="JA71" s="1"/>
      <c r="JB71" s="1" t="s">
        <v>66</v>
      </c>
      <c r="JC71" s="1"/>
      <c r="JD71" s="1"/>
      <c r="JE71" s="1"/>
      <c r="JF71" s="1"/>
      <c r="JG71">
        <f t="shared" si="1474"/>
        <v>562</v>
      </c>
      <c r="JH71">
        <f t="shared" si="1475"/>
        <v>0.30000000000000004</v>
      </c>
      <c r="JI71" s="3" t="str">
        <f>+$B109&amp;"・"&amp;$D109</f>
        <v>県・女</v>
      </c>
      <c r="JJ71" s="1"/>
      <c r="JK71" s="1"/>
      <c r="JL71" s="1"/>
      <c r="JM71" s="1"/>
      <c r="JN71" s="1"/>
      <c r="JO71" s="3" t="str">
        <f>+$B179&amp;"・"&amp;$D179</f>
        <v>保険者（地区）・女</v>
      </c>
      <c r="JP71" s="1"/>
      <c r="JQ71" s="1"/>
      <c r="JR71" s="1" t="s">
        <v>73</v>
      </c>
      <c r="JS71" s="1"/>
      <c r="JT71" s="1" t="s">
        <v>65</v>
      </c>
      <c r="JU71" s="1"/>
      <c r="JV71" s="1"/>
      <c r="JW71" s="1" t="s">
        <v>66</v>
      </c>
      <c r="JX71" s="1"/>
      <c r="JY71" s="1"/>
      <c r="JZ71" s="1"/>
      <c r="KA71" s="1"/>
      <c r="KB71">
        <f t="shared" si="1482"/>
        <v>30569</v>
      </c>
      <c r="KC71">
        <f t="shared" si="1483"/>
        <v>13.9</v>
      </c>
      <c r="KD71" s="3" t="str">
        <f>+$B109&amp;"・"&amp;$D109</f>
        <v>県・女</v>
      </c>
      <c r="KE71" s="1"/>
      <c r="KF71" s="1"/>
      <c r="KG71" s="1"/>
      <c r="KH71" s="1"/>
      <c r="KI71" s="1"/>
      <c r="KJ71" s="3" t="str">
        <f>+$B179&amp;"・"&amp;$D179</f>
        <v>保険者（地区）・女</v>
      </c>
      <c r="KK71" s="1"/>
      <c r="KL71" s="1"/>
      <c r="KM71" s="1" t="s">
        <v>73</v>
      </c>
      <c r="KN71" s="1"/>
      <c r="KO71" s="1" t="s">
        <v>65</v>
      </c>
      <c r="KP71" s="1"/>
      <c r="KQ71" s="1"/>
      <c r="KR71" s="1" t="s">
        <v>66</v>
      </c>
      <c r="KS71" s="1"/>
      <c r="KT71" s="1"/>
      <c r="KU71" s="1"/>
      <c r="KV71" s="1"/>
      <c r="KW71">
        <f t="shared" si="1490"/>
        <v>20064</v>
      </c>
      <c r="KX71">
        <f t="shared" si="1491"/>
        <v>9.2000000000000011</v>
      </c>
      <c r="KY71" s="3" t="str">
        <f>+$B109&amp;"・"&amp;$D109</f>
        <v>県・女</v>
      </c>
      <c r="KZ71" s="1"/>
      <c r="LA71" s="1"/>
      <c r="LB71" s="1"/>
      <c r="LC71" s="1"/>
      <c r="LD71" s="1"/>
      <c r="LE71" s="3" t="str">
        <f>+$B179&amp;"・"&amp;$D179</f>
        <v>保険者（地区）・女</v>
      </c>
      <c r="LF71" s="1"/>
      <c r="LG71" s="1"/>
      <c r="LH71" s="1" t="s">
        <v>73</v>
      </c>
      <c r="LI71" s="1"/>
      <c r="LJ71" s="1" t="s">
        <v>65</v>
      </c>
      <c r="LK71" s="1"/>
      <c r="LL71" s="1"/>
      <c r="LM71" s="1" t="s">
        <v>66</v>
      </c>
      <c r="LN71" s="1"/>
      <c r="LO71" s="1"/>
      <c r="LP71" s="1"/>
      <c r="LQ71" s="1"/>
    </row>
    <row r="72" spans="1:329" x14ac:dyDescent="0.15">
      <c r="A72" s="51" t="s">
        <v>39</v>
      </c>
      <c r="B72" s="51" t="s">
        <v>40</v>
      </c>
      <c r="C72" s="51">
        <v>73</v>
      </c>
      <c r="D72" s="51" t="s">
        <v>42</v>
      </c>
      <c r="E72" s="52">
        <v>152363</v>
      </c>
      <c r="F72" s="52">
        <v>44459</v>
      </c>
      <c r="G72" s="51">
        <v>29.200000000000003</v>
      </c>
      <c r="H72" s="52">
        <v>32461</v>
      </c>
      <c r="I72" s="51">
        <v>21.400000000000002</v>
      </c>
      <c r="J72" s="52">
        <v>31981</v>
      </c>
      <c r="K72" s="51">
        <v>21</v>
      </c>
      <c r="L72" s="52">
        <v>13948</v>
      </c>
      <c r="M72" s="51">
        <v>9.2000000000000011</v>
      </c>
      <c r="N72" s="52">
        <v>4726</v>
      </c>
      <c r="O72" s="51">
        <v>3.2</v>
      </c>
      <c r="P72" s="52">
        <v>28720</v>
      </c>
      <c r="Q72" s="51">
        <v>18.900000000000002</v>
      </c>
      <c r="R72" s="52">
        <v>114717</v>
      </c>
      <c r="S72" s="51">
        <v>75.3</v>
      </c>
      <c r="T72" s="52">
        <v>4120</v>
      </c>
      <c r="U72" s="51">
        <v>2.8000000000000003</v>
      </c>
      <c r="V72" s="52">
        <v>89741</v>
      </c>
      <c r="W72" s="51">
        <v>58.900000000000006</v>
      </c>
      <c r="X72" s="52">
        <v>21712</v>
      </c>
      <c r="Y72" s="51">
        <v>14.3</v>
      </c>
      <c r="Z72" s="52">
        <v>98736</v>
      </c>
      <c r="AA72" s="51">
        <v>64.900000000000006</v>
      </c>
      <c r="AB72" s="52">
        <v>599</v>
      </c>
      <c r="AC72" s="51">
        <v>0.4</v>
      </c>
      <c r="AD72" s="52">
        <v>26726</v>
      </c>
      <c r="AE72" s="51">
        <v>17.600000000000001</v>
      </c>
      <c r="AF72" s="52">
        <v>13780</v>
      </c>
      <c r="AG72" s="51">
        <v>9.1</v>
      </c>
      <c r="AI72" s="43"/>
      <c r="AJ72">
        <f t="shared" si="1386"/>
        <v>44459</v>
      </c>
      <c r="AK72">
        <f t="shared" si="1387"/>
        <v>29.200000000000003</v>
      </c>
      <c r="AL72" s="1"/>
      <c r="AM72" s="6" t="s">
        <v>86</v>
      </c>
      <c r="AN72" s="4" t="str">
        <f>+AJ$3</f>
        <v>ＢＭＩ人数</v>
      </c>
      <c r="AO72" s="4" t="str">
        <f>+AK$3</f>
        <v>ＢＭＩ割合</v>
      </c>
      <c r="AP72" s="1" t="s">
        <v>76</v>
      </c>
      <c r="AQ72" s="1"/>
      <c r="AR72" s="1"/>
      <c r="AS72" s="6" t="s">
        <v>86</v>
      </c>
      <c r="AT72" s="1" t="str">
        <f>+AN55</f>
        <v>ＢＭＩ人数</v>
      </c>
      <c r="AU72" s="1" t="str">
        <f>+AO55</f>
        <v>ＢＭＩ割合</v>
      </c>
      <c r="AV72" s="1" t="s">
        <v>75</v>
      </c>
      <c r="AW72" s="1" t="s">
        <v>53</v>
      </c>
      <c r="AX72" s="1" t="s">
        <v>54</v>
      </c>
      <c r="AY72" s="1" t="s">
        <v>56</v>
      </c>
      <c r="AZ72" s="1" t="s">
        <v>51</v>
      </c>
      <c r="BA72" s="1"/>
      <c r="BB72" s="1"/>
      <c r="BC72" s="1"/>
      <c r="BD72" s="1"/>
      <c r="BE72">
        <f t="shared" si="1394"/>
        <v>32461</v>
      </c>
      <c r="BF72">
        <f t="shared" si="1395"/>
        <v>21.400000000000002</v>
      </c>
      <c r="BG72" s="1"/>
      <c r="BH72" s="6" t="s">
        <v>86</v>
      </c>
      <c r="BI72" s="4" t="str">
        <f>+BE$3</f>
        <v>腹囲人数</v>
      </c>
      <c r="BJ72" s="4" t="str">
        <f>+BF$3</f>
        <v>腹囲割合</v>
      </c>
      <c r="BK72" s="1" t="s">
        <v>76</v>
      </c>
      <c r="BL72" s="1"/>
      <c r="BM72" s="1"/>
      <c r="BN72" s="6" t="s">
        <v>86</v>
      </c>
      <c r="BO72" s="1" t="str">
        <f>+BI55</f>
        <v>腹囲人数</v>
      </c>
      <c r="BP72" s="1" t="str">
        <f>+BJ55</f>
        <v>腹囲割合</v>
      </c>
      <c r="BQ72" s="1" t="s">
        <v>75</v>
      </c>
      <c r="BR72" s="1" t="s">
        <v>53</v>
      </c>
      <c r="BS72" s="1" t="s">
        <v>54</v>
      </c>
      <c r="BT72" s="1" t="s">
        <v>56</v>
      </c>
      <c r="BU72" s="1" t="s">
        <v>51</v>
      </c>
      <c r="BV72" s="1"/>
      <c r="BW72" s="1"/>
      <c r="BX72" s="1"/>
      <c r="BY72" s="1"/>
      <c r="BZ72">
        <f t="shared" si="1402"/>
        <v>31981</v>
      </c>
      <c r="CA72">
        <f t="shared" si="1403"/>
        <v>21</v>
      </c>
      <c r="CB72" s="1"/>
      <c r="CC72" s="6" t="s">
        <v>86</v>
      </c>
      <c r="CD72" s="4" t="str">
        <f>+BZ$3</f>
        <v>中性脂肪人数</v>
      </c>
      <c r="CE72" s="4" t="str">
        <f>+CA$3</f>
        <v>中性脂肪割合</v>
      </c>
      <c r="CF72" s="1" t="s">
        <v>76</v>
      </c>
      <c r="CG72" s="1"/>
      <c r="CH72" s="1"/>
      <c r="CI72" s="6" t="s">
        <v>86</v>
      </c>
      <c r="CJ72" s="1" t="str">
        <f>+CD55</f>
        <v>中性脂肪人数</v>
      </c>
      <c r="CK72" s="1" t="str">
        <f>+CE55</f>
        <v>中性脂肪割合</v>
      </c>
      <c r="CL72" s="1" t="s">
        <v>75</v>
      </c>
      <c r="CM72" s="1" t="s">
        <v>53</v>
      </c>
      <c r="CN72" s="1" t="s">
        <v>54</v>
      </c>
      <c r="CO72" s="1" t="s">
        <v>56</v>
      </c>
      <c r="CP72" s="1" t="s">
        <v>51</v>
      </c>
      <c r="CQ72" s="1"/>
      <c r="CR72" s="1"/>
      <c r="CS72" s="1"/>
      <c r="CT72" s="1"/>
      <c r="CU72">
        <f t="shared" si="1410"/>
        <v>13948</v>
      </c>
      <c r="CV72">
        <f t="shared" si="1411"/>
        <v>9.2000000000000011</v>
      </c>
      <c r="CW72" s="1"/>
      <c r="CX72" s="6" t="s">
        <v>86</v>
      </c>
      <c r="CY72" s="4" t="str">
        <f>+CU$3</f>
        <v>ＡＬＴ（ＧＰＴ）人数</v>
      </c>
      <c r="CZ72" s="4" t="str">
        <f>+CV$3</f>
        <v>ＡＬＴ（ＧＰＴ）割合</v>
      </c>
      <c r="DA72" s="1" t="s">
        <v>76</v>
      </c>
      <c r="DB72" s="1"/>
      <c r="DC72" s="1"/>
      <c r="DD72" s="6" t="s">
        <v>86</v>
      </c>
      <c r="DE72" s="1" t="str">
        <f>+CY55</f>
        <v>ＡＬＴ（ＧＰＴ）人数</v>
      </c>
      <c r="DF72" s="1" t="str">
        <f>+CZ55</f>
        <v>ＡＬＴ（ＧＰＴ）割合</v>
      </c>
      <c r="DG72" s="1" t="s">
        <v>75</v>
      </c>
      <c r="DH72" s="1" t="s">
        <v>53</v>
      </c>
      <c r="DI72" s="1" t="s">
        <v>54</v>
      </c>
      <c r="DJ72" s="1" t="s">
        <v>56</v>
      </c>
      <c r="DK72" s="1" t="s">
        <v>51</v>
      </c>
      <c r="DL72" s="1"/>
      <c r="DM72" s="1"/>
      <c r="DN72" s="1"/>
      <c r="DO72" s="1"/>
      <c r="DP72">
        <f t="shared" si="1418"/>
        <v>4726</v>
      </c>
      <c r="DQ72">
        <f t="shared" si="1419"/>
        <v>3.2</v>
      </c>
      <c r="DR72" s="1"/>
      <c r="DS72" s="6" t="s">
        <v>86</v>
      </c>
      <c r="DT72" s="4" t="str">
        <f>+DP$3</f>
        <v>ＨＤＬコレステロール人数</v>
      </c>
      <c r="DU72" s="4" t="str">
        <f>+DQ$3</f>
        <v>ＨＤＬコレステロール割合</v>
      </c>
      <c r="DV72" s="1" t="s">
        <v>76</v>
      </c>
      <c r="DW72" s="1"/>
      <c r="DX72" s="1"/>
      <c r="DY72" s="6" t="s">
        <v>86</v>
      </c>
      <c r="DZ72" s="1" t="str">
        <f>+DT55</f>
        <v>ＨＤＬコレステロール人数</v>
      </c>
      <c r="EA72" s="1" t="str">
        <f>+DU55</f>
        <v>ＨＤＬコレステロール割合</v>
      </c>
      <c r="EB72" s="1" t="s">
        <v>75</v>
      </c>
      <c r="EC72" s="1" t="s">
        <v>53</v>
      </c>
      <c r="ED72" s="1" t="s">
        <v>54</v>
      </c>
      <c r="EE72" s="1" t="s">
        <v>56</v>
      </c>
      <c r="EF72" s="1" t="s">
        <v>51</v>
      </c>
      <c r="EG72" s="1"/>
      <c r="EH72" s="1"/>
      <c r="EI72" s="1"/>
      <c r="EJ72" s="1"/>
      <c r="EK72">
        <f t="shared" si="1426"/>
        <v>28720</v>
      </c>
      <c r="EL72">
        <f t="shared" si="1427"/>
        <v>18.900000000000002</v>
      </c>
      <c r="EM72" s="1"/>
      <c r="EN72" s="6" t="s">
        <v>86</v>
      </c>
      <c r="EO72" s="4" t="str">
        <f>+EK$3</f>
        <v>血糖人数</v>
      </c>
      <c r="EP72" s="4" t="str">
        <f>+EL$3</f>
        <v>血糖割合</v>
      </c>
      <c r="EQ72" s="1" t="s">
        <v>76</v>
      </c>
      <c r="ER72" s="1"/>
      <c r="ES72" s="1"/>
      <c r="ET72" s="6" t="s">
        <v>86</v>
      </c>
      <c r="EU72" s="1" t="str">
        <f>+EO55</f>
        <v>血糖人数</v>
      </c>
      <c r="EV72" s="1" t="str">
        <f>+EP55</f>
        <v>血糖割合</v>
      </c>
      <c r="EW72" s="1" t="s">
        <v>75</v>
      </c>
      <c r="EX72" s="1" t="s">
        <v>53</v>
      </c>
      <c r="EY72" s="1" t="s">
        <v>54</v>
      </c>
      <c r="EZ72" s="1" t="s">
        <v>56</v>
      </c>
      <c r="FA72" s="1" t="s">
        <v>51</v>
      </c>
      <c r="FB72" s="1"/>
      <c r="FC72" s="1"/>
      <c r="FD72" s="1"/>
      <c r="FE72" s="1"/>
      <c r="FF72">
        <f t="shared" si="1434"/>
        <v>114717</v>
      </c>
      <c r="FG72">
        <f t="shared" si="1435"/>
        <v>75.3</v>
      </c>
      <c r="FH72" s="1"/>
      <c r="FI72" s="6" t="s">
        <v>86</v>
      </c>
      <c r="FJ72" s="4" t="str">
        <f>+FF$3</f>
        <v>ＨｂＡ１ｃ人数</v>
      </c>
      <c r="FK72" s="4" t="str">
        <f>+FG$3</f>
        <v>ＨｂＡ１ｃ割合</v>
      </c>
      <c r="FL72" s="1" t="s">
        <v>76</v>
      </c>
      <c r="FM72" s="1"/>
      <c r="FN72" s="1"/>
      <c r="FO72" s="6" t="s">
        <v>86</v>
      </c>
      <c r="FP72" s="1" t="str">
        <f>+FJ55</f>
        <v>ＨｂＡ１ｃ人数</v>
      </c>
      <c r="FQ72" s="1" t="str">
        <f>+FK55</f>
        <v>ＨｂＡ１ｃ割合</v>
      </c>
      <c r="FR72" s="1" t="s">
        <v>75</v>
      </c>
      <c r="FS72" s="1" t="s">
        <v>53</v>
      </c>
      <c r="FT72" s="1" t="s">
        <v>54</v>
      </c>
      <c r="FU72" s="1" t="s">
        <v>56</v>
      </c>
      <c r="FV72" s="1" t="s">
        <v>51</v>
      </c>
      <c r="FW72" s="1"/>
      <c r="FX72" s="1"/>
      <c r="FY72" s="1"/>
      <c r="FZ72" s="1"/>
      <c r="GA72">
        <f t="shared" si="1442"/>
        <v>4120</v>
      </c>
      <c r="GB72">
        <f t="shared" si="1443"/>
        <v>2.8000000000000003</v>
      </c>
      <c r="GC72" s="1"/>
      <c r="GD72" s="6" t="s">
        <v>86</v>
      </c>
      <c r="GE72" s="4" t="str">
        <f>+GA$3</f>
        <v>尿酸人数</v>
      </c>
      <c r="GF72" s="4" t="str">
        <f>+GB$3</f>
        <v>尿酸割合</v>
      </c>
      <c r="GG72" s="1" t="s">
        <v>76</v>
      </c>
      <c r="GH72" s="1"/>
      <c r="GI72" s="1"/>
      <c r="GJ72" s="6" t="s">
        <v>86</v>
      </c>
      <c r="GK72" s="1" t="str">
        <f>+GE55</f>
        <v>尿酸人数</v>
      </c>
      <c r="GL72" s="1" t="str">
        <f>+GF55</f>
        <v>尿酸割合</v>
      </c>
      <c r="GM72" s="1" t="s">
        <v>75</v>
      </c>
      <c r="GN72" s="1" t="s">
        <v>53</v>
      </c>
      <c r="GO72" s="1" t="s">
        <v>54</v>
      </c>
      <c r="GP72" s="1" t="s">
        <v>56</v>
      </c>
      <c r="GQ72" s="1" t="s">
        <v>51</v>
      </c>
      <c r="GR72" s="1"/>
      <c r="GS72" s="1"/>
      <c r="GT72" s="1"/>
      <c r="GU72" s="1"/>
      <c r="GV72">
        <f t="shared" si="1450"/>
        <v>89741</v>
      </c>
      <c r="GW72">
        <f t="shared" si="1451"/>
        <v>58.900000000000006</v>
      </c>
      <c r="GX72" s="1"/>
      <c r="GY72" s="6" t="s">
        <v>86</v>
      </c>
      <c r="GZ72" s="4" t="str">
        <f>+GV$3</f>
        <v>収縮期血圧人数</v>
      </c>
      <c r="HA72" s="4" t="str">
        <f>+GW$3</f>
        <v>収縮期血圧割合</v>
      </c>
      <c r="HB72" s="1" t="s">
        <v>76</v>
      </c>
      <c r="HC72" s="1"/>
      <c r="HD72" s="1"/>
      <c r="HE72" s="6" t="s">
        <v>86</v>
      </c>
      <c r="HF72" s="1" t="str">
        <f>+GZ55</f>
        <v>収縮期血圧人数</v>
      </c>
      <c r="HG72" s="1" t="str">
        <f>+HA55</f>
        <v>収縮期血圧割合</v>
      </c>
      <c r="HH72" s="1" t="s">
        <v>75</v>
      </c>
      <c r="HI72" s="1" t="s">
        <v>53</v>
      </c>
      <c r="HJ72" s="1" t="s">
        <v>54</v>
      </c>
      <c r="HK72" s="1" t="s">
        <v>56</v>
      </c>
      <c r="HL72" s="1" t="s">
        <v>51</v>
      </c>
      <c r="HM72" s="1"/>
      <c r="HN72" s="1"/>
      <c r="HO72" s="1"/>
      <c r="HP72" s="1"/>
      <c r="HQ72">
        <f t="shared" si="1458"/>
        <v>21712</v>
      </c>
      <c r="HR72">
        <f t="shared" si="1459"/>
        <v>14.3</v>
      </c>
      <c r="HS72" s="1"/>
      <c r="HT72" s="6" t="s">
        <v>86</v>
      </c>
      <c r="HU72" s="4" t="str">
        <f>+HQ$3</f>
        <v>拡張期血圧人数</v>
      </c>
      <c r="HV72" s="4" t="str">
        <f>+HR$3</f>
        <v>拡張期血圧割合</v>
      </c>
      <c r="HW72" s="1" t="s">
        <v>76</v>
      </c>
      <c r="HX72" s="1"/>
      <c r="HY72" s="1"/>
      <c r="HZ72" s="6" t="s">
        <v>86</v>
      </c>
      <c r="IA72" s="1" t="str">
        <f>+HU55</f>
        <v>拡張期血圧人数</v>
      </c>
      <c r="IB72" s="1" t="str">
        <f>+HV55</f>
        <v>拡張期血圧割合</v>
      </c>
      <c r="IC72" s="1" t="s">
        <v>75</v>
      </c>
      <c r="ID72" s="1" t="s">
        <v>53</v>
      </c>
      <c r="IE72" s="1" t="s">
        <v>54</v>
      </c>
      <c r="IF72" s="1" t="s">
        <v>56</v>
      </c>
      <c r="IG72" s="1" t="s">
        <v>51</v>
      </c>
      <c r="IH72" s="1"/>
      <c r="II72" s="1"/>
      <c r="IJ72" s="1"/>
      <c r="IK72" s="1"/>
      <c r="IL72">
        <f t="shared" si="1466"/>
        <v>98736</v>
      </c>
      <c r="IM72">
        <f t="shared" si="1467"/>
        <v>64.900000000000006</v>
      </c>
      <c r="IN72" s="1"/>
      <c r="IO72" s="6" t="s">
        <v>86</v>
      </c>
      <c r="IP72" s="4" t="str">
        <f>+IL$3</f>
        <v>ＬＤＬコレステロール人数</v>
      </c>
      <c r="IQ72" s="4" t="str">
        <f>+IM$3</f>
        <v>ＬＤＬコレステロール割合</v>
      </c>
      <c r="IR72" s="1" t="s">
        <v>76</v>
      </c>
      <c r="IS72" s="1"/>
      <c r="IT72" s="1"/>
      <c r="IU72" s="6" t="s">
        <v>86</v>
      </c>
      <c r="IV72" s="1" t="str">
        <f>+IP55</f>
        <v>ＬＤＬコレステロール人数</v>
      </c>
      <c r="IW72" s="1" t="str">
        <f>+IQ55</f>
        <v>ＬＤＬコレステロール割合</v>
      </c>
      <c r="IX72" s="1" t="s">
        <v>75</v>
      </c>
      <c r="IY72" s="1" t="s">
        <v>53</v>
      </c>
      <c r="IZ72" s="1" t="s">
        <v>54</v>
      </c>
      <c r="JA72" s="1" t="s">
        <v>56</v>
      </c>
      <c r="JB72" s="1" t="s">
        <v>51</v>
      </c>
      <c r="JC72" s="1"/>
      <c r="JD72" s="1"/>
      <c r="JE72" s="1"/>
      <c r="JF72" s="1"/>
      <c r="JG72">
        <f t="shared" si="1474"/>
        <v>599</v>
      </c>
      <c r="JH72">
        <f t="shared" si="1475"/>
        <v>0.4</v>
      </c>
      <c r="JI72" s="1"/>
      <c r="JJ72" s="6" t="s">
        <v>86</v>
      </c>
      <c r="JK72" s="4" t="str">
        <f>+JG$3</f>
        <v>クレアチニン人数</v>
      </c>
      <c r="JL72" s="4" t="str">
        <f>+JH$3</f>
        <v>クレアチニン割合</v>
      </c>
      <c r="JM72" s="1" t="s">
        <v>76</v>
      </c>
      <c r="JN72" s="1"/>
      <c r="JO72" s="1"/>
      <c r="JP72" s="6" t="s">
        <v>86</v>
      </c>
      <c r="JQ72" s="1" t="str">
        <f>+JK55</f>
        <v>クレアチニン人数</v>
      </c>
      <c r="JR72" s="1" t="str">
        <f>+JL55</f>
        <v>クレアチニン割合</v>
      </c>
      <c r="JS72" s="1" t="s">
        <v>75</v>
      </c>
      <c r="JT72" s="1" t="s">
        <v>53</v>
      </c>
      <c r="JU72" s="1" t="s">
        <v>54</v>
      </c>
      <c r="JV72" s="1" t="s">
        <v>56</v>
      </c>
      <c r="JW72" s="1" t="s">
        <v>51</v>
      </c>
      <c r="JX72" s="1"/>
      <c r="JY72" s="1"/>
      <c r="JZ72" s="1"/>
      <c r="KA72" s="1"/>
      <c r="KB72">
        <f t="shared" si="1482"/>
        <v>26726</v>
      </c>
      <c r="KC72">
        <f t="shared" si="1483"/>
        <v>17.600000000000001</v>
      </c>
      <c r="KD72" s="1"/>
      <c r="KE72" s="6" t="s">
        <v>86</v>
      </c>
      <c r="KF72" s="4" t="str">
        <f>+KB$3</f>
        <v>心電図人数</v>
      </c>
      <c r="KG72" s="4" t="str">
        <f>+KC$3</f>
        <v>心電図割合</v>
      </c>
      <c r="KH72" s="1" t="s">
        <v>76</v>
      </c>
      <c r="KI72" s="1"/>
      <c r="KJ72" s="1"/>
      <c r="KK72" s="6" t="s">
        <v>86</v>
      </c>
      <c r="KL72" s="1" t="str">
        <f>+KF55</f>
        <v>心電図人数</v>
      </c>
      <c r="KM72" s="1" t="str">
        <f>+KG55</f>
        <v>心電図割合</v>
      </c>
      <c r="KN72" s="1" t="s">
        <v>75</v>
      </c>
      <c r="KO72" s="1" t="s">
        <v>53</v>
      </c>
      <c r="KP72" s="1" t="s">
        <v>54</v>
      </c>
      <c r="KQ72" s="1" t="s">
        <v>56</v>
      </c>
      <c r="KR72" s="1" t="s">
        <v>51</v>
      </c>
      <c r="KS72" s="1"/>
      <c r="KT72" s="1"/>
      <c r="KU72" s="1"/>
      <c r="KV72" s="1"/>
      <c r="KW72">
        <f t="shared" si="1490"/>
        <v>13780</v>
      </c>
      <c r="KX72">
        <f t="shared" si="1491"/>
        <v>9.1</v>
      </c>
      <c r="KY72" s="1"/>
      <c r="KZ72" s="6" t="s">
        <v>86</v>
      </c>
      <c r="LA72" s="4" t="str">
        <f>+KW$3</f>
        <v>眼底検査人数</v>
      </c>
      <c r="LB72" s="4" t="str">
        <f>+KX$3</f>
        <v>眼底検査割合</v>
      </c>
      <c r="LC72" s="1" t="s">
        <v>76</v>
      </c>
      <c r="LD72" s="1"/>
      <c r="LE72" s="1"/>
      <c r="LF72" s="6" t="s">
        <v>86</v>
      </c>
      <c r="LG72" s="1" t="str">
        <f>+LA55</f>
        <v>眼底検査人数</v>
      </c>
      <c r="LH72" s="1" t="str">
        <f>+LB55</f>
        <v>眼底検査割合</v>
      </c>
      <c r="LI72" s="1" t="s">
        <v>75</v>
      </c>
      <c r="LJ72" s="1" t="s">
        <v>53</v>
      </c>
      <c r="LK72" s="1" t="s">
        <v>54</v>
      </c>
      <c r="LL72" s="1" t="s">
        <v>56</v>
      </c>
      <c r="LM72" s="1" t="s">
        <v>51</v>
      </c>
      <c r="LN72" s="1"/>
      <c r="LO72" s="1"/>
      <c r="LP72" s="1"/>
      <c r="LQ72" s="1"/>
    </row>
    <row r="73" spans="1:329" x14ac:dyDescent="0.15">
      <c r="A73" s="51" t="s">
        <v>39</v>
      </c>
      <c r="B73" s="51" t="s">
        <v>40</v>
      </c>
      <c r="C73" s="51">
        <v>74</v>
      </c>
      <c r="D73" s="51" t="s">
        <v>42</v>
      </c>
      <c r="E73" s="52">
        <v>178163</v>
      </c>
      <c r="F73" s="52">
        <v>40769</v>
      </c>
      <c r="G73" s="51">
        <v>22.900000000000002</v>
      </c>
      <c r="H73" s="52">
        <v>44617</v>
      </c>
      <c r="I73" s="51">
        <v>25.1</v>
      </c>
      <c r="J73" s="52">
        <v>27974</v>
      </c>
      <c r="K73" s="51">
        <v>15.8</v>
      </c>
      <c r="L73" s="52">
        <v>13988</v>
      </c>
      <c r="M73" s="51">
        <v>7.9</v>
      </c>
      <c r="N73" s="52">
        <v>6360</v>
      </c>
      <c r="O73" s="51">
        <v>3.6</v>
      </c>
      <c r="P73" s="52">
        <v>33559</v>
      </c>
      <c r="Q73" s="51">
        <v>18.900000000000002</v>
      </c>
      <c r="R73" s="52">
        <v>94993</v>
      </c>
      <c r="S73" s="51">
        <v>53.400000000000006</v>
      </c>
      <c r="T73" s="52">
        <v>2833</v>
      </c>
      <c r="U73" s="51">
        <v>1.6</v>
      </c>
      <c r="V73" s="52">
        <v>74139</v>
      </c>
      <c r="W73" s="51">
        <v>41.7</v>
      </c>
      <c r="X73" s="52">
        <v>21100</v>
      </c>
      <c r="Y73" s="51">
        <v>11.9</v>
      </c>
      <c r="Z73" s="52">
        <v>93765</v>
      </c>
      <c r="AA73" s="51">
        <v>52.7</v>
      </c>
      <c r="AB73" s="52">
        <v>590</v>
      </c>
      <c r="AC73" s="51">
        <v>0.4</v>
      </c>
      <c r="AD73" s="52">
        <v>22974</v>
      </c>
      <c r="AE73" s="51">
        <v>12.9</v>
      </c>
      <c r="AF73" s="52">
        <v>11120</v>
      </c>
      <c r="AG73" s="51">
        <v>6.3000000000000007</v>
      </c>
      <c r="AI73" s="43"/>
      <c r="AJ73">
        <f t="shared" si="1386"/>
        <v>40769</v>
      </c>
      <c r="AK73">
        <f t="shared" si="1387"/>
        <v>22.900000000000002</v>
      </c>
      <c r="AL73" s="1" t="s">
        <v>79</v>
      </c>
      <c r="AM73" s="1">
        <f>+SUM($E109:$E113)</f>
        <v>788</v>
      </c>
      <c r="AN73" s="1">
        <f>+SUM(AJ109:AJ113)</f>
        <v>119</v>
      </c>
      <c r="AO73" s="1">
        <f t="shared" ref="AO73:AO82" si="1498">+AN73/AM73</f>
        <v>0.15101522842639595</v>
      </c>
      <c r="AP73" s="1">
        <f>+SQRT(AO73*(1-AO73)/AM73)</f>
        <v>1.2755491959906438E-2</v>
      </c>
      <c r="AQ73" s="1"/>
      <c r="AR73" s="1" t="s">
        <v>79</v>
      </c>
      <c r="AS73" s="1">
        <f>+SUM($E179:$E183)</f>
        <v>31</v>
      </c>
      <c r="AT73" s="1">
        <f>+SUM(AJ179:AJ183)</f>
        <v>6</v>
      </c>
      <c r="AU73" s="1">
        <f t="shared" ref="AU73:AU82" si="1499">+AT56/AS56</f>
        <v>0.19354838709677419</v>
      </c>
      <c r="AV73" s="1">
        <f t="shared" ref="AV73:AV82" si="1500">+SQRT(AU56*(1-AU56)/AS56)</f>
        <v>7.0958281461945133E-2</v>
      </c>
      <c r="AW73" s="1">
        <f t="shared" ref="AW73:AW79" si="1501">+AM73</f>
        <v>788</v>
      </c>
      <c r="AX73" s="1">
        <f>+AW73*AU73</f>
        <v>152.51612903225805</v>
      </c>
      <c r="AY73" s="1">
        <f t="shared" ref="AY73:AY79" si="1502">+AV73*AV73*AW73*AW73</f>
        <v>3126.5012923366112</v>
      </c>
      <c r="AZ73" s="1">
        <f>+AO73*AS73</f>
        <v>4.6814720812182742</v>
      </c>
      <c r="BA73" s="1"/>
      <c r="BB73" s="1"/>
      <c r="BC73" s="1"/>
      <c r="BD73" s="1"/>
      <c r="BE73">
        <f t="shared" si="1394"/>
        <v>44617</v>
      </c>
      <c r="BF73">
        <f t="shared" si="1395"/>
        <v>25.1</v>
      </c>
      <c r="BG73" s="1" t="s">
        <v>79</v>
      </c>
      <c r="BH73" s="1">
        <f>+SUM($E109:$E113)</f>
        <v>788</v>
      </c>
      <c r="BI73" s="1">
        <f>+SUM(BE109:BE113)</f>
        <v>71</v>
      </c>
      <c r="BJ73" s="1">
        <f t="shared" ref="BJ73:BJ82" si="1503">+BI73/BH73</f>
        <v>9.01015228426396E-2</v>
      </c>
      <c r="BK73" s="1">
        <f>+SQRT(BJ73*(1-BJ73)/BH73)</f>
        <v>1.0199982483815762E-2</v>
      </c>
      <c r="BL73" s="1"/>
      <c r="BM73" s="1" t="s">
        <v>79</v>
      </c>
      <c r="BN73" s="1">
        <f>+SUM($E179:$E183)</f>
        <v>31</v>
      </c>
      <c r="BO73" s="1">
        <f>+SUM(BE179:BE183)</f>
        <v>6</v>
      </c>
      <c r="BP73" s="1">
        <f t="shared" ref="BP73:BP82" si="1504">+BO56/BN56</f>
        <v>0.19354838709677419</v>
      </c>
      <c r="BQ73" s="1">
        <f t="shared" ref="BQ73:BQ82" si="1505">+SQRT(BP56*(1-BP56)/BN56)</f>
        <v>7.0958281461945133E-2</v>
      </c>
      <c r="BR73" s="1">
        <f t="shared" ref="BR73:BR79" si="1506">+BH73</f>
        <v>788</v>
      </c>
      <c r="BS73" s="1">
        <f>+BR73*BP73</f>
        <v>152.51612903225805</v>
      </c>
      <c r="BT73" s="1">
        <f t="shared" ref="BT73:BT79" si="1507">+BQ73*BQ73*BR73*BR73</f>
        <v>3126.5012923366112</v>
      </c>
      <c r="BU73" s="1">
        <f>+BJ73*BN73</f>
        <v>2.7931472081218276</v>
      </c>
      <c r="BV73" s="1"/>
      <c r="BW73" s="1"/>
      <c r="BX73" s="1"/>
      <c r="BY73" s="1"/>
      <c r="BZ73">
        <f t="shared" si="1402"/>
        <v>27974</v>
      </c>
      <c r="CA73">
        <f t="shared" si="1403"/>
        <v>15.8</v>
      </c>
      <c r="CB73" s="1" t="s">
        <v>79</v>
      </c>
      <c r="CC73" s="1">
        <f>+SUM($E109:$E113)</f>
        <v>788</v>
      </c>
      <c r="CD73" s="1">
        <f>+SUM(BZ109:BZ113)</f>
        <v>62</v>
      </c>
      <c r="CE73" s="1">
        <f t="shared" ref="CE73:CE82" si="1508">+CD73/CC73</f>
        <v>7.8680203045685279E-2</v>
      </c>
      <c r="CF73" s="1">
        <f>+SQRT(CE73*(1-CE73)/CC73)</f>
        <v>9.5912415560640701E-3</v>
      </c>
      <c r="CG73" s="1"/>
      <c r="CH73" s="1" t="s">
        <v>79</v>
      </c>
      <c r="CI73" s="1">
        <f>+SUM($E179:$E183)</f>
        <v>31</v>
      </c>
      <c r="CJ73" s="1">
        <f>+SUM(BZ179:BZ183)</f>
        <v>3</v>
      </c>
      <c r="CK73" s="1">
        <f t="shared" ref="CK73:CK82" si="1509">+CJ56/CI56</f>
        <v>9.6774193548387094E-2</v>
      </c>
      <c r="CL73" s="1">
        <f t="shared" ref="CL73:CL82" si="1510">+SQRT(CK56*(1-CK56)/CI56)</f>
        <v>5.3100315596974292E-2</v>
      </c>
      <c r="CM73" s="1">
        <f t="shared" ref="CM73:CM79" si="1511">+CC73</f>
        <v>788</v>
      </c>
      <c r="CN73" s="1">
        <f>+CM73*CK73</f>
        <v>76.258064516129025</v>
      </c>
      <c r="CO73" s="1">
        <f t="shared" ref="CO73:CO79" si="1512">+CL73*CL73*CM73*CM73</f>
        <v>1750.8407237085025</v>
      </c>
      <c r="CP73" s="1">
        <f>+CE73*CI73</f>
        <v>2.4390862944162435</v>
      </c>
      <c r="CQ73" s="1"/>
      <c r="CR73" s="1"/>
      <c r="CS73" s="1"/>
      <c r="CT73" s="1"/>
      <c r="CU73">
        <f t="shared" si="1410"/>
        <v>13988</v>
      </c>
      <c r="CV73">
        <f t="shared" si="1411"/>
        <v>7.9</v>
      </c>
      <c r="CW73" s="1" t="s">
        <v>79</v>
      </c>
      <c r="CX73" s="1">
        <f>+SUM($E109:$E113)</f>
        <v>788</v>
      </c>
      <c r="CY73" s="1">
        <f>+SUM(CU109:CU113)</f>
        <v>33</v>
      </c>
      <c r="CZ73" s="1">
        <f t="shared" ref="CZ73:CZ82" si="1513">+CY73/CX73</f>
        <v>4.1878172588832488E-2</v>
      </c>
      <c r="DA73" s="1">
        <f>+SQRT(CZ73*(1-CZ73)/CX73)</f>
        <v>7.1357745364708479E-3</v>
      </c>
      <c r="DB73" s="1"/>
      <c r="DC73" s="1" t="s">
        <v>79</v>
      </c>
      <c r="DD73" s="1">
        <f>+SUM($E179:$E183)</f>
        <v>31</v>
      </c>
      <c r="DE73" s="1">
        <f>+SUM(CU179:CU183)</f>
        <v>1</v>
      </c>
      <c r="DF73" s="1">
        <f t="shared" ref="DF73:DF82" si="1514">+DE56/DD56</f>
        <v>3.2258064516129031E-2</v>
      </c>
      <c r="DG73" s="1">
        <f t="shared" ref="DG73:DG82" si="1515">+SQRT(DF56*(1-DF56)/DD56)</f>
        <v>3.1733508183094498E-2</v>
      </c>
      <c r="DH73" s="1">
        <f t="shared" ref="DH73:DH79" si="1516">+CX73</f>
        <v>788</v>
      </c>
      <c r="DI73" s="1">
        <f>+DH73*DF73</f>
        <v>25.419354838709676</v>
      </c>
      <c r="DJ73" s="1">
        <f t="shared" ref="DJ73:DJ79" si="1517">+DG73*DG73*DH73*DH73</f>
        <v>625.30025846732235</v>
      </c>
      <c r="DK73" s="1">
        <f>+CZ73*DD73</f>
        <v>1.2982233502538072</v>
      </c>
      <c r="DL73" s="1"/>
      <c r="DM73" s="1"/>
      <c r="DN73" s="1"/>
      <c r="DO73" s="1"/>
      <c r="DP73">
        <f t="shared" si="1418"/>
        <v>6360</v>
      </c>
      <c r="DQ73">
        <f t="shared" si="1419"/>
        <v>3.6</v>
      </c>
      <c r="DR73" s="1" t="s">
        <v>79</v>
      </c>
      <c r="DS73" s="1">
        <f>+SUM($E109:$E113)</f>
        <v>788</v>
      </c>
      <c r="DT73" s="1">
        <f>+SUM(DP109:DP113)</f>
        <v>8</v>
      </c>
      <c r="DU73" s="1">
        <f t="shared" ref="DU73:DU82" si="1518">+DT73/DS73</f>
        <v>1.015228426395939E-2</v>
      </c>
      <c r="DV73" s="1">
        <f>+SQRT(DU73*(1-DU73)/DS73)</f>
        <v>3.5711078682005388E-3</v>
      </c>
      <c r="DW73" s="1"/>
      <c r="DX73" s="1" t="s">
        <v>79</v>
      </c>
      <c r="DY73" s="1">
        <f>+SUM($E179:$E183)</f>
        <v>31</v>
      </c>
      <c r="DZ73" s="1">
        <f>+SUM(DP179:DP183)</f>
        <v>0</v>
      </c>
      <c r="EA73" s="1">
        <f t="shared" ref="EA73:EA82" si="1519">+DZ56/DY56</f>
        <v>0</v>
      </c>
      <c r="EB73" s="1">
        <f t="shared" ref="EB73:EB82" si="1520">+SQRT(EA56*(1-EA56)/DY56)</f>
        <v>0</v>
      </c>
      <c r="EC73" s="1">
        <f t="shared" ref="EC73:EC79" si="1521">+DS73</f>
        <v>788</v>
      </c>
      <c r="ED73" s="1">
        <f>+EC73*EA73</f>
        <v>0</v>
      </c>
      <c r="EE73" s="1">
        <f t="shared" ref="EE73:EE79" si="1522">+EB73*EB73*EC73*EC73</f>
        <v>0</v>
      </c>
      <c r="EF73" s="1">
        <f>+DU73*DY73</f>
        <v>0.31472081218274112</v>
      </c>
      <c r="EG73" s="1"/>
      <c r="EH73" s="1"/>
      <c r="EI73" s="1"/>
      <c r="EJ73" s="1"/>
      <c r="EK73">
        <f t="shared" si="1426"/>
        <v>33559</v>
      </c>
      <c r="EL73">
        <f t="shared" si="1427"/>
        <v>18.900000000000002</v>
      </c>
      <c r="EM73" s="1" t="s">
        <v>79</v>
      </c>
      <c r="EN73" s="1">
        <f>+SUM($E109:$E113)</f>
        <v>788</v>
      </c>
      <c r="EO73" s="1">
        <f>+SUM(EK109:EK113)</f>
        <v>30</v>
      </c>
      <c r="EP73" s="1">
        <f t="shared" ref="EP73:EP82" si="1523">+EO73/EN73</f>
        <v>3.8071065989847719E-2</v>
      </c>
      <c r="EQ73" s="1">
        <f>+SQRT(EP73*(1-EP73)/EN73)</f>
        <v>6.8171979376516791E-3</v>
      </c>
      <c r="ER73" s="1"/>
      <c r="ES73" s="1" t="s">
        <v>79</v>
      </c>
      <c r="ET73" s="1">
        <f>+SUM($E179:$E183)</f>
        <v>31</v>
      </c>
      <c r="EU73" s="1">
        <f>+SUM(EK179:EK183)</f>
        <v>7</v>
      </c>
      <c r="EV73" s="1">
        <f t="shared" ref="EV73:EV82" si="1524">+EU56/ET56</f>
        <v>0.22580645161290322</v>
      </c>
      <c r="EW73" s="1">
        <f t="shared" ref="EW73:EW82" si="1525">+SQRT(EV56*(1-EV56)/ET56)</f>
        <v>7.5095186483532625E-2</v>
      </c>
      <c r="EX73" s="1">
        <f t="shared" ref="EX73:EX79" si="1526">+EN73</f>
        <v>788</v>
      </c>
      <c r="EY73" s="1">
        <f>+EX73*EV73</f>
        <v>177.93548387096774</v>
      </c>
      <c r="EZ73" s="1">
        <f t="shared" ref="EZ73:EZ79" si="1527">+EW73*EW73*EX73*EX73</f>
        <v>3501.6814474170042</v>
      </c>
      <c r="FA73" s="1">
        <f>+EP73*ET73</f>
        <v>1.1802030456852792</v>
      </c>
      <c r="FB73" s="1"/>
      <c r="FC73" s="1"/>
      <c r="FD73" s="1"/>
      <c r="FE73" s="1"/>
      <c r="FF73">
        <f t="shared" si="1434"/>
        <v>94993</v>
      </c>
      <c r="FG73">
        <f t="shared" si="1435"/>
        <v>53.400000000000006</v>
      </c>
      <c r="FH73" s="1" t="s">
        <v>79</v>
      </c>
      <c r="FI73" s="1">
        <f>+SUM($E109:$E113)</f>
        <v>788</v>
      </c>
      <c r="FJ73" s="1">
        <f>+SUM(FF109:FF113)</f>
        <v>179</v>
      </c>
      <c r="FK73" s="1">
        <f t="shared" ref="FK73:FK82" si="1528">+FJ73/FI73</f>
        <v>0.22715736040609136</v>
      </c>
      <c r="FL73" s="1">
        <f>+SQRT(FK73*(1-FK73)/FI73)</f>
        <v>1.4926082425501971E-2</v>
      </c>
      <c r="FM73" s="1"/>
      <c r="FN73" s="1" t="s">
        <v>79</v>
      </c>
      <c r="FO73" s="1">
        <f>+SUM($E179:$E183)</f>
        <v>31</v>
      </c>
      <c r="FP73" s="1">
        <f>+SUM(FF179:FF183)</f>
        <v>5</v>
      </c>
      <c r="FQ73" s="1">
        <f t="shared" ref="FQ73:FQ82" si="1529">+FP56/FO56</f>
        <v>0.16129032258064516</v>
      </c>
      <c r="FR73" s="1">
        <f t="shared" ref="FR73:FR82" si="1530">+SQRT(FQ56*(1-FQ56)/FO56)</f>
        <v>6.605856502852811E-2</v>
      </c>
      <c r="FS73" s="1">
        <f t="shared" ref="FS73:FS79" si="1531">+FI73</f>
        <v>788</v>
      </c>
      <c r="FT73" s="1">
        <f>+FS73*FQ73</f>
        <v>127.09677419354838</v>
      </c>
      <c r="FU73" s="1">
        <f t="shared" ref="FU73:FU79" si="1532">+FR73*FR73*FS73*FS73</f>
        <v>2709.6344533583965</v>
      </c>
      <c r="FV73" s="1">
        <f>+FK73*FO73</f>
        <v>7.0418781725888318</v>
      </c>
      <c r="FW73" s="1"/>
      <c r="FX73" s="1"/>
      <c r="FY73" s="1"/>
      <c r="FZ73" s="1"/>
      <c r="GA73">
        <f t="shared" si="1442"/>
        <v>2833</v>
      </c>
      <c r="GB73">
        <f t="shared" si="1443"/>
        <v>1.6</v>
      </c>
      <c r="GC73" s="1" t="s">
        <v>79</v>
      </c>
      <c r="GD73" s="1">
        <f>+SUM($E109:$E113)</f>
        <v>788</v>
      </c>
      <c r="GE73" s="1">
        <f>+SUM(GA109:GA113)</f>
        <v>2</v>
      </c>
      <c r="GF73" s="1">
        <f t="shared" ref="GF73:GF82" si="1533">+GE73/GD73</f>
        <v>2.5380710659898475E-3</v>
      </c>
      <c r="GG73" s="1">
        <f>+SQRT(GF73*(1-GF73)/GD73)</f>
        <v>1.7924082930238865E-3</v>
      </c>
      <c r="GH73" s="1"/>
      <c r="GI73" s="1" t="s">
        <v>79</v>
      </c>
      <c r="GJ73" s="1">
        <f>+SUM($E179:$E183)</f>
        <v>31</v>
      </c>
      <c r="GK73" s="1">
        <f>+SUM(GA179:GA183)</f>
        <v>0</v>
      </c>
      <c r="GL73" s="1">
        <f t="shared" ref="GL73:GL82" si="1534">+GK56/GJ56</f>
        <v>0</v>
      </c>
      <c r="GM73" s="1">
        <f t="shared" ref="GM73:GM82" si="1535">+SQRT(GL56*(1-GL56)/GJ56)</f>
        <v>0</v>
      </c>
      <c r="GN73" s="1">
        <f t="shared" ref="GN73:GN79" si="1536">+GD73</f>
        <v>788</v>
      </c>
      <c r="GO73" s="1">
        <f>+GN73*GL73</f>
        <v>0</v>
      </c>
      <c r="GP73" s="1">
        <f t="shared" ref="GP73:GP79" si="1537">+GM73*GM73*GN73*GN73</f>
        <v>0</v>
      </c>
      <c r="GQ73" s="1">
        <f>+GF73*GJ73</f>
        <v>7.8680203045685279E-2</v>
      </c>
      <c r="GR73" s="1"/>
      <c r="GS73" s="1"/>
      <c r="GT73" s="1"/>
      <c r="GU73" s="1"/>
      <c r="GV73">
        <f t="shared" si="1450"/>
        <v>74139</v>
      </c>
      <c r="GW73">
        <f t="shared" si="1451"/>
        <v>41.7</v>
      </c>
      <c r="GX73" s="1" t="s">
        <v>79</v>
      </c>
      <c r="GY73" s="1">
        <f>+SUM($E109:$E113)</f>
        <v>788</v>
      </c>
      <c r="GZ73" s="1">
        <f>+SUM(GV109:GV113)</f>
        <v>69</v>
      </c>
      <c r="HA73" s="1">
        <f t="shared" ref="HA73:HA82" si="1538">+GZ73/GY73</f>
        <v>8.7563451776649745E-2</v>
      </c>
      <c r="HB73" s="1">
        <f>+SQRT(HA73*(1-HA73)/GY73)</f>
        <v>1.0069308905759329E-2</v>
      </c>
      <c r="HC73" s="1"/>
      <c r="HD73" s="1" t="s">
        <v>79</v>
      </c>
      <c r="HE73" s="1">
        <f>+SUM($E179:$E183)</f>
        <v>31</v>
      </c>
      <c r="HF73" s="1">
        <f>+SUM(GV179:GV183)</f>
        <v>5</v>
      </c>
      <c r="HG73" s="1">
        <f t="shared" ref="HG73:HG82" si="1539">+HF56/HE56</f>
        <v>0.16129032258064516</v>
      </c>
      <c r="HH73" s="1">
        <f t="shared" ref="HH73:HH82" si="1540">+SQRT(HG56*(1-HG56)/HE56)</f>
        <v>6.605856502852811E-2</v>
      </c>
      <c r="HI73" s="1">
        <f t="shared" ref="HI73:HI79" si="1541">+GY73</f>
        <v>788</v>
      </c>
      <c r="HJ73" s="1">
        <f>+HI73*HG73</f>
        <v>127.09677419354838</v>
      </c>
      <c r="HK73" s="1">
        <f t="shared" ref="HK73:HK79" si="1542">+HH73*HH73*HI73*HI73</f>
        <v>2709.6344533583965</v>
      </c>
      <c r="HL73" s="1">
        <f>+HA73*HE73</f>
        <v>2.7144670050761421</v>
      </c>
      <c r="HM73" s="1"/>
      <c r="HN73" s="1"/>
      <c r="HO73" s="1"/>
      <c r="HP73" s="1"/>
      <c r="HQ73">
        <f t="shared" si="1458"/>
        <v>21100</v>
      </c>
      <c r="HR73">
        <f t="shared" si="1459"/>
        <v>11.9</v>
      </c>
      <c r="HS73" s="1" t="s">
        <v>79</v>
      </c>
      <c r="HT73" s="1">
        <f>+SUM($E109:$E113)</f>
        <v>788</v>
      </c>
      <c r="HU73" s="1">
        <f>+SUM(HQ109:HQ113)</f>
        <v>40</v>
      </c>
      <c r="HV73" s="1">
        <f t="shared" ref="HV73:HV82" si="1543">+HU73/HT73</f>
        <v>5.0761421319796954E-2</v>
      </c>
      <c r="HW73" s="1">
        <f>+SQRT(HV73*(1-HV73)/HT73)</f>
        <v>7.819724785278653E-3</v>
      </c>
      <c r="HX73" s="1"/>
      <c r="HY73" s="1" t="s">
        <v>79</v>
      </c>
      <c r="HZ73" s="1">
        <f>+SUM($E179:$E183)</f>
        <v>31</v>
      </c>
      <c r="IA73" s="1">
        <f>+SUM(HQ179:HQ183)</f>
        <v>4</v>
      </c>
      <c r="IB73" s="1">
        <f t="shared" ref="IB73:IB82" si="1544">+IA56/HZ56</f>
        <v>0.12903225806451613</v>
      </c>
      <c r="IC73" s="1">
        <f t="shared" ref="IC73:IC82" si="1545">+SQRT(IB56*(1-IB56)/HZ56)</f>
        <v>6.0210098403702117E-2</v>
      </c>
      <c r="ID73" s="1">
        <f t="shared" ref="ID73:ID79" si="1546">+HT73</f>
        <v>788</v>
      </c>
      <c r="IE73" s="1">
        <f>+ID73*IB73</f>
        <v>101.6774193548387</v>
      </c>
      <c r="IF73" s="1">
        <f t="shared" ref="IF73:IF79" si="1547">+IC73*IC73*ID73*ID73</f>
        <v>2251.0809304823606</v>
      </c>
      <c r="IG73" s="1">
        <f>+HV73*HZ73</f>
        <v>1.5736040609137056</v>
      </c>
      <c r="IH73" s="1"/>
      <c r="II73" s="1"/>
      <c r="IJ73" s="1"/>
      <c r="IK73" s="1"/>
      <c r="IL73">
        <f t="shared" si="1466"/>
        <v>93765</v>
      </c>
      <c r="IM73">
        <f t="shared" si="1467"/>
        <v>52.7</v>
      </c>
      <c r="IN73" s="1" t="s">
        <v>79</v>
      </c>
      <c r="IO73" s="1">
        <f>+SUM($E109:$E113)</f>
        <v>788</v>
      </c>
      <c r="IP73" s="1">
        <f>+SUM(IL109:IL113)</f>
        <v>261</v>
      </c>
      <c r="IQ73" s="1">
        <f t="shared" ref="IQ73:IQ82" si="1548">+IP73/IO73</f>
        <v>0.33121827411167515</v>
      </c>
      <c r="IR73" s="1">
        <f>+SQRT(IQ73*(1-IQ73)/IO73)</f>
        <v>1.6766261483094267E-2</v>
      </c>
      <c r="IS73" s="1"/>
      <c r="IT73" s="1" t="s">
        <v>79</v>
      </c>
      <c r="IU73" s="1">
        <f>+SUM($E179:$E183)</f>
        <v>31</v>
      </c>
      <c r="IV73" s="1">
        <f>+SUM(IL179:IL183)</f>
        <v>9</v>
      </c>
      <c r="IW73" s="1">
        <f t="shared" ref="IW73:IW82" si="1549">+IV56/IU56</f>
        <v>0.29032258064516131</v>
      </c>
      <c r="IX73" s="1">
        <f t="shared" ref="IX73:IX82" si="1550">+SQRT(IW56*(1-IW56)/IU56)</f>
        <v>8.1524858629764385E-2</v>
      </c>
      <c r="IY73" s="1">
        <f t="shared" ref="IY73:IY79" si="1551">+IO73</f>
        <v>788</v>
      </c>
      <c r="IZ73" s="1">
        <f>+IY73*IW73</f>
        <v>228.7741935483871</v>
      </c>
      <c r="JA73" s="1">
        <f t="shared" ref="JA73:JA79" si="1552">+IX73*IX73*IY73*IY73</f>
        <v>4126.9817058843282</v>
      </c>
      <c r="JB73" s="1">
        <f>+IQ73*IU73</f>
        <v>10.267766497461929</v>
      </c>
      <c r="JC73" s="1"/>
      <c r="JD73" s="1"/>
      <c r="JE73" s="1"/>
      <c r="JF73" s="1"/>
      <c r="JG73">
        <f t="shared" si="1474"/>
        <v>590</v>
      </c>
      <c r="JH73">
        <f t="shared" si="1475"/>
        <v>0.4</v>
      </c>
      <c r="JI73" s="1" t="s">
        <v>79</v>
      </c>
      <c r="JJ73" s="1">
        <f>+SUM($E109:$E113)</f>
        <v>788</v>
      </c>
      <c r="JK73" s="1">
        <f>+SUM(JG109:JG113)</f>
        <v>0</v>
      </c>
      <c r="JL73" s="1">
        <f t="shared" ref="JL73:JL82" si="1553">+JK73/JJ73</f>
        <v>0</v>
      </c>
      <c r="JM73" s="1">
        <f>+SQRT(JL73*(1-JL73)/JJ73)</f>
        <v>0</v>
      </c>
      <c r="JN73" s="1"/>
      <c r="JO73" s="1" t="s">
        <v>79</v>
      </c>
      <c r="JP73" s="1">
        <f>+SUM($E179:$E183)</f>
        <v>31</v>
      </c>
      <c r="JQ73" s="1">
        <f>+SUM(JG179:JG183)</f>
        <v>0</v>
      </c>
      <c r="JR73" s="1">
        <f t="shared" ref="JR73:JR82" si="1554">+JQ56/JP56</f>
        <v>0</v>
      </c>
      <c r="JS73" s="1">
        <f t="shared" ref="JS73:JS82" si="1555">+SQRT(JR56*(1-JR56)/JP56)</f>
        <v>0</v>
      </c>
      <c r="JT73" s="1">
        <f t="shared" ref="JT73:JT79" si="1556">+JJ73</f>
        <v>788</v>
      </c>
      <c r="JU73" s="1">
        <f>+JT73*JR73</f>
        <v>0</v>
      </c>
      <c r="JV73" s="1">
        <f t="shared" ref="JV73:JV79" si="1557">+JS73*JS73*JT73*JT73</f>
        <v>0</v>
      </c>
      <c r="JW73" s="1">
        <f>+JL73*JP73</f>
        <v>0</v>
      </c>
      <c r="JX73" s="1"/>
      <c r="JY73" s="1"/>
      <c r="JZ73" s="1"/>
      <c r="KA73" s="1"/>
      <c r="KB73">
        <f t="shared" si="1482"/>
        <v>22974</v>
      </c>
      <c r="KC73">
        <f t="shared" si="1483"/>
        <v>12.9</v>
      </c>
      <c r="KD73" s="1" t="s">
        <v>79</v>
      </c>
      <c r="KE73" s="1">
        <f>+SUM($E109:$E113)</f>
        <v>788</v>
      </c>
      <c r="KF73" s="1">
        <f>+SUM(KB109:KB113)</f>
        <v>45</v>
      </c>
      <c r="KG73" s="1">
        <f t="shared" ref="KG73:KG82" si="1558">+KF73/KE73</f>
        <v>5.7106598984771571E-2</v>
      </c>
      <c r="KH73" s="1">
        <f>+SQRT(KG73*(1-KG73)/KE73)</f>
        <v>8.2663033293269433E-3</v>
      </c>
      <c r="KI73" s="1"/>
      <c r="KJ73" s="1" t="s">
        <v>79</v>
      </c>
      <c r="KK73" s="1">
        <f>+SUM($E179:$E183)</f>
        <v>31</v>
      </c>
      <c r="KL73" s="1">
        <f>+SUM(KB179:KB183)</f>
        <v>1</v>
      </c>
      <c r="KM73" s="1">
        <f t="shared" ref="KM73:KM82" si="1559">+KL56/KK56</f>
        <v>3.2258064516129031E-2</v>
      </c>
      <c r="KN73" s="1">
        <f t="shared" ref="KN73:KN82" si="1560">+SQRT(KM56*(1-KM56)/KK56)</f>
        <v>3.1733508183094498E-2</v>
      </c>
      <c r="KO73" s="1">
        <f t="shared" ref="KO73:KO79" si="1561">+KE73</f>
        <v>788</v>
      </c>
      <c r="KP73" s="1">
        <f>+KO73*KM73</f>
        <v>25.419354838709676</v>
      </c>
      <c r="KQ73" s="1">
        <f t="shared" ref="KQ73:KQ79" si="1562">+KN73*KN73*KO73*KO73</f>
        <v>625.30025846732235</v>
      </c>
      <c r="KR73" s="1">
        <f>+KG73*KK73</f>
        <v>1.7703045685279186</v>
      </c>
      <c r="KS73" s="1"/>
      <c r="KT73" s="1"/>
      <c r="KU73" s="1"/>
      <c r="KV73" s="1"/>
      <c r="KW73">
        <f t="shared" si="1490"/>
        <v>11120</v>
      </c>
      <c r="KX73">
        <f t="shared" si="1491"/>
        <v>6.3000000000000007</v>
      </c>
      <c r="KY73" s="1" t="s">
        <v>79</v>
      </c>
      <c r="KZ73" s="1">
        <f>+SUM($E109:$E113)</f>
        <v>788</v>
      </c>
      <c r="LA73" s="1">
        <f>+SUM(KW109:KW113)</f>
        <v>104</v>
      </c>
      <c r="LB73" s="1">
        <f t="shared" ref="LB73:LB82" si="1563">+LA73/KZ73</f>
        <v>0.13197969543147209</v>
      </c>
      <c r="LC73" s="1">
        <f>+SQRT(LB73*(1-LB73)/KZ73)</f>
        <v>1.2057447907085949E-2</v>
      </c>
      <c r="LD73" s="1"/>
      <c r="LE73" s="1" t="s">
        <v>79</v>
      </c>
      <c r="LF73" s="1">
        <f>+SUM($E179:$E183)</f>
        <v>31</v>
      </c>
      <c r="LG73" s="1">
        <f>+SUM(KW179:KW183)</f>
        <v>0</v>
      </c>
      <c r="LH73" s="1">
        <f t="shared" ref="LH73:LH82" si="1564">+LG56/LF56</f>
        <v>0</v>
      </c>
      <c r="LI73" s="1">
        <f t="shared" ref="LI73:LI82" si="1565">+SQRT(LH56*(1-LH56)/LF56)</f>
        <v>0</v>
      </c>
      <c r="LJ73" s="1">
        <f t="shared" ref="LJ73:LJ79" si="1566">+KZ73</f>
        <v>788</v>
      </c>
      <c r="LK73" s="1">
        <f>+LJ73*LH73</f>
        <v>0</v>
      </c>
      <c r="LL73" s="1">
        <f t="shared" ref="LL73:LL79" si="1567">+LI73*LI73*LJ73*LJ73</f>
        <v>0</v>
      </c>
      <c r="LM73" s="1">
        <f>+LB73*LF73</f>
        <v>4.091370558375635</v>
      </c>
      <c r="LN73" s="1"/>
      <c r="LO73" s="1"/>
      <c r="LP73" s="1"/>
      <c r="LQ73" s="1"/>
    </row>
    <row r="74" spans="1:329" x14ac:dyDescent="0.15">
      <c r="A74" s="51" t="s">
        <v>39</v>
      </c>
      <c r="B74" s="51" t="s">
        <v>43</v>
      </c>
      <c r="C74" s="51">
        <v>40</v>
      </c>
      <c r="D74" s="51" t="s">
        <v>41</v>
      </c>
      <c r="E74" s="52">
        <v>196</v>
      </c>
      <c r="F74" s="52">
        <v>87</v>
      </c>
      <c r="G74" s="51">
        <v>44.400000000000006</v>
      </c>
      <c r="H74" s="52">
        <v>97</v>
      </c>
      <c r="I74" s="51">
        <v>49.5</v>
      </c>
      <c r="J74" s="52">
        <v>70</v>
      </c>
      <c r="K74" s="51">
        <v>35.800000000000004</v>
      </c>
      <c r="L74" s="52">
        <v>75</v>
      </c>
      <c r="M74" s="51">
        <v>38.300000000000004</v>
      </c>
      <c r="N74" s="52">
        <v>20</v>
      </c>
      <c r="O74" s="51">
        <v>10.3</v>
      </c>
      <c r="P74" s="52">
        <v>11</v>
      </c>
      <c r="Q74" s="51">
        <v>5.7</v>
      </c>
      <c r="R74" s="52">
        <v>67</v>
      </c>
      <c r="S74" s="51">
        <v>34.200000000000003</v>
      </c>
      <c r="T74" s="52">
        <v>6</v>
      </c>
      <c r="U74" s="51">
        <v>3.1</v>
      </c>
      <c r="V74" s="52">
        <v>64</v>
      </c>
      <c r="W74" s="51">
        <v>32.700000000000003</v>
      </c>
      <c r="X74" s="52">
        <v>33</v>
      </c>
      <c r="Y74" s="51">
        <v>16.900000000000002</v>
      </c>
      <c r="Z74" s="52">
        <v>114</v>
      </c>
      <c r="AA74" s="51">
        <v>58.2</v>
      </c>
      <c r="AB74" s="52">
        <v>0</v>
      </c>
      <c r="AC74" s="51">
        <v>0</v>
      </c>
      <c r="AD74" s="52">
        <v>7</v>
      </c>
      <c r="AE74" s="51">
        <v>3.6</v>
      </c>
      <c r="AF74" s="52">
        <v>20</v>
      </c>
      <c r="AG74" s="51">
        <v>10.3</v>
      </c>
      <c r="AI74" s="43"/>
      <c r="AJ74">
        <f t="shared" si="1386"/>
        <v>87</v>
      </c>
      <c r="AK74">
        <f t="shared" si="1387"/>
        <v>44.400000000000006</v>
      </c>
      <c r="AL74" s="1" t="s">
        <v>80</v>
      </c>
      <c r="AM74" s="1">
        <f>+SUM($E114:$E118)</f>
        <v>767</v>
      </c>
      <c r="AN74" s="1">
        <f>+SUM(AJ114:AJ118)</f>
        <v>123</v>
      </c>
      <c r="AO74" s="1">
        <f t="shared" si="1498"/>
        <v>0.16036505867014342</v>
      </c>
      <c r="AP74" s="1">
        <f t="shared" ref="AP74:AP82" si="1568">+SQRT(AO74*(1-AO74)/AM74)</f>
        <v>1.3249590120735436E-2</v>
      </c>
      <c r="AQ74" s="1"/>
      <c r="AR74" s="1" t="s">
        <v>80</v>
      </c>
      <c r="AS74" s="1">
        <f>+SUM($E184:$E188)</f>
        <v>41</v>
      </c>
      <c r="AT74" s="1">
        <f>+SUM(AJ184:AJ188)</f>
        <v>5</v>
      </c>
      <c r="AU74" s="1">
        <f t="shared" si="1499"/>
        <v>0.12195121951219512</v>
      </c>
      <c r="AV74" s="1">
        <f t="shared" si="1500"/>
        <v>5.1104655788017921E-2</v>
      </c>
      <c r="AW74" s="1">
        <f t="shared" si="1501"/>
        <v>767</v>
      </c>
      <c r="AX74" s="1">
        <f t="shared" ref="AX74:AX79" si="1569">+AW74*AU74</f>
        <v>93.536585365853654</v>
      </c>
      <c r="AY74" s="1">
        <f t="shared" si="1502"/>
        <v>1536.426053017223</v>
      </c>
      <c r="AZ74" s="1">
        <f t="shared" ref="AZ74:AZ79" si="1570">+AO74*AS74</f>
        <v>6.5749674054758804</v>
      </c>
      <c r="BA74" s="1"/>
      <c r="BB74" s="1"/>
      <c r="BC74" s="1"/>
      <c r="BD74" s="1"/>
      <c r="BE74">
        <f t="shared" si="1394"/>
        <v>97</v>
      </c>
      <c r="BF74">
        <f t="shared" si="1395"/>
        <v>49.5</v>
      </c>
      <c r="BG74" s="1" t="s">
        <v>80</v>
      </c>
      <c r="BH74" s="1">
        <f>+SUM($E114:$E118)</f>
        <v>767</v>
      </c>
      <c r="BI74" s="1">
        <f>+SUM(BE114:BE118)</f>
        <v>72</v>
      </c>
      <c r="BJ74" s="1">
        <f t="shared" si="1503"/>
        <v>9.3872229465449805E-2</v>
      </c>
      <c r="BK74" s="1">
        <f t="shared" ref="BK74:BK82" si="1571">+SQRT(BJ74*(1-BJ74)/BH74)</f>
        <v>1.0530902807987793E-2</v>
      </c>
      <c r="BL74" s="1"/>
      <c r="BM74" s="1" t="s">
        <v>80</v>
      </c>
      <c r="BN74" s="1">
        <f>+SUM($E184:$E188)</f>
        <v>41</v>
      </c>
      <c r="BO74" s="1">
        <f>+SUM(BE184:BE188)</f>
        <v>6</v>
      </c>
      <c r="BP74" s="1">
        <f t="shared" si="1504"/>
        <v>0.14634146341463414</v>
      </c>
      <c r="BQ74" s="1">
        <f t="shared" si="1505"/>
        <v>5.5199337107255421E-2</v>
      </c>
      <c r="BR74" s="1">
        <f t="shared" si="1506"/>
        <v>767</v>
      </c>
      <c r="BS74" s="1">
        <f t="shared" ref="BS74:BS79" si="1572">+BR74*BP74</f>
        <v>112.24390243902438</v>
      </c>
      <c r="BT74" s="1">
        <f t="shared" si="1507"/>
        <v>1792.4970618534262</v>
      </c>
      <c r="BU74" s="1">
        <f t="shared" ref="BU74:BU79" si="1573">+BJ74*BN74</f>
        <v>3.8487614080834418</v>
      </c>
      <c r="BV74" s="1"/>
      <c r="BW74" s="1"/>
      <c r="BX74" s="1"/>
      <c r="BY74" s="1"/>
      <c r="BZ74">
        <f t="shared" si="1402"/>
        <v>70</v>
      </c>
      <c r="CA74">
        <f t="shared" si="1403"/>
        <v>35.800000000000004</v>
      </c>
      <c r="CB74" s="1" t="s">
        <v>80</v>
      </c>
      <c r="CC74" s="1">
        <f>+SUM($E114:$E118)</f>
        <v>767</v>
      </c>
      <c r="CD74" s="1">
        <f>+SUM(BZ114:BZ118)</f>
        <v>65</v>
      </c>
      <c r="CE74" s="1">
        <f t="shared" si="1508"/>
        <v>8.4745762711864403E-2</v>
      </c>
      <c r="CF74" s="1">
        <f t="shared" ref="CF74:CF82" si="1574">+SQRT(CE74*(1-CE74)/CC74)</f>
        <v>1.0056160320104087E-2</v>
      </c>
      <c r="CG74" s="1"/>
      <c r="CH74" s="1" t="s">
        <v>80</v>
      </c>
      <c r="CI74" s="1">
        <f>+SUM($E184:$E188)</f>
        <v>41</v>
      </c>
      <c r="CJ74" s="1">
        <f>+SUM(BZ184:BZ188)</f>
        <v>3</v>
      </c>
      <c r="CK74" s="1">
        <f t="shared" si="1509"/>
        <v>7.3170731707317069E-2</v>
      </c>
      <c r="CL74" s="1">
        <f t="shared" si="1510"/>
        <v>4.0670231136554935E-2</v>
      </c>
      <c r="CM74" s="1">
        <f t="shared" si="1511"/>
        <v>767</v>
      </c>
      <c r="CN74" s="1">
        <f t="shared" ref="CN74:CN79" si="1575">+CM74*CK74</f>
        <v>56.121951219512191</v>
      </c>
      <c r="CO74" s="1">
        <f t="shared" si="1512"/>
        <v>973.06983357757429</v>
      </c>
      <c r="CP74" s="1">
        <f t="shared" ref="CP74:CP79" si="1576">+CE74*CI74</f>
        <v>3.4745762711864403</v>
      </c>
      <c r="CQ74" s="1"/>
      <c r="CR74" s="1"/>
      <c r="CS74" s="1"/>
      <c r="CT74" s="1"/>
      <c r="CU74">
        <f t="shared" si="1410"/>
        <v>75</v>
      </c>
      <c r="CV74">
        <f t="shared" si="1411"/>
        <v>38.300000000000004</v>
      </c>
      <c r="CW74" s="1" t="s">
        <v>80</v>
      </c>
      <c r="CX74" s="1">
        <f>+SUM($E114:$E118)</f>
        <v>767</v>
      </c>
      <c r="CY74" s="1">
        <f>+SUM(CU114:CU118)</f>
        <v>27</v>
      </c>
      <c r="CZ74" s="1">
        <f t="shared" si="1513"/>
        <v>3.5202086049543675E-2</v>
      </c>
      <c r="DA74" s="1">
        <f t="shared" ref="DA74:DA82" si="1577">+SQRT(CZ74*(1-CZ74)/CX74)</f>
        <v>6.6543355393125286E-3</v>
      </c>
      <c r="DB74" s="1"/>
      <c r="DC74" s="1" t="s">
        <v>80</v>
      </c>
      <c r="DD74" s="1">
        <f>+SUM($E184:$E188)</f>
        <v>41</v>
      </c>
      <c r="DE74" s="1">
        <f>+SUM(CU184:CU188)</f>
        <v>0</v>
      </c>
      <c r="DF74" s="1">
        <f t="shared" si="1514"/>
        <v>0</v>
      </c>
      <c r="DG74" s="1">
        <f t="shared" si="1515"/>
        <v>0</v>
      </c>
      <c r="DH74" s="1">
        <f t="shared" si="1516"/>
        <v>767</v>
      </c>
      <c r="DI74" s="1">
        <f t="shared" ref="DI74:DI79" si="1578">+DH74*DF74</f>
        <v>0</v>
      </c>
      <c r="DJ74" s="1">
        <f t="shared" si="1517"/>
        <v>0</v>
      </c>
      <c r="DK74" s="1">
        <f t="shared" ref="DK74:DK79" si="1579">+CZ74*DD74</f>
        <v>1.4432855280312906</v>
      </c>
      <c r="DL74" s="1"/>
      <c r="DM74" s="1"/>
      <c r="DN74" s="1"/>
      <c r="DO74" s="1"/>
      <c r="DP74">
        <f t="shared" si="1418"/>
        <v>20</v>
      </c>
      <c r="DQ74">
        <f t="shared" si="1419"/>
        <v>10.3</v>
      </c>
      <c r="DR74" s="1" t="s">
        <v>80</v>
      </c>
      <c r="DS74" s="1">
        <f>+SUM($E114:$E118)</f>
        <v>767</v>
      </c>
      <c r="DT74" s="1">
        <f>+SUM(DP114:DP118)</f>
        <v>14</v>
      </c>
      <c r="DU74" s="1">
        <f t="shared" si="1518"/>
        <v>1.8252933507170794E-2</v>
      </c>
      <c r="DV74" s="1">
        <f t="shared" ref="DV74:DV82" si="1580">+SQRT(DU74*(1-DU74)/DS74)</f>
        <v>4.8335749812958434E-3</v>
      </c>
      <c r="DW74" s="1"/>
      <c r="DX74" s="1" t="s">
        <v>80</v>
      </c>
      <c r="DY74" s="1">
        <f>+SUM($E184:$E188)</f>
        <v>41</v>
      </c>
      <c r="DZ74" s="1">
        <f>+SUM(DP184:DP188)</f>
        <v>1</v>
      </c>
      <c r="EA74" s="1">
        <f t="shared" si="1519"/>
        <v>2.4390243902439025E-2</v>
      </c>
      <c r="EB74" s="1">
        <f t="shared" si="1520"/>
        <v>2.4090965771941211E-2</v>
      </c>
      <c r="EC74" s="1">
        <f t="shared" si="1521"/>
        <v>767</v>
      </c>
      <c r="ED74" s="1">
        <f t="shared" ref="ED74:ED79" si="1581">+EC74*EA74</f>
        <v>18.707317073170731</v>
      </c>
      <c r="EE74" s="1">
        <f t="shared" si="1522"/>
        <v>341.42801178160511</v>
      </c>
      <c r="EF74" s="1">
        <f t="shared" ref="EF74:EF79" si="1582">+DU74*DY74</f>
        <v>0.74837027379400256</v>
      </c>
      <c r="EG74" s="1"/>
      <c r="EH74" s="1"/>
      <c r="EI74" s="1"/>
      <c r="EJ74" s="1"/>
      <c r="EK74">
        <f t="shared" si="1426"/>
        <v>11</v>
      </c>
      <c r="EL74">
        <f t="shared" si="1427"/>
        <v>5.7</v>
      </c>
      <c r="EM74" s="1" t="s">
        <v>80</v>
      </c>
      <c r="EN74" s="1">
        <f>+SUM($E114:$E118)</f>
        <v>767</v>
      </c>
      <c r="EO74" s="1">
        <f>+SUM(EK114:EK118)</f>
        <v>56</v>
      </c>
      <c r="EP74" s="1">
        <f t="shared" si="1523"/>
        <v>7.3011734028683176E-2</v>
      </c>
      <c r="EQ74" s="1">
        <f t="shared" ref="EQ74:EQ82" si="1583">+SQRT(EP74*(1-EP74)/EN74)</f>
        <v>9.3936801359472653E-3</v>
      </c>
      <c r="ER74" s="1"/>
      <c r="ES74" s="1" t="s">
        <v>80</v>
      </c>
      <c r="ET74" s="1">
        <f>+SUM($E184:$E188)</f>
        <v>41</v>
      </c>
      <c r="EU74" s="1">
        <f>+SUM(EK184:EK188)</f>
        <v>6</v>
      </c>
      <c r="EV74" s="1">
        <f t="shared" si="1524"/>
        <v>0.14634146341463414</v>
      </c>
      <c r="EW74" s="1">
        <f t="shared" si="1525"/>
        <v>5.5199337107255421E-2</v>
      </c>
      <c r="EX74" s="1">
        <f t="shared" si="1526"/>
        <v>767</v>
      </c>
      <c r="EY74" s="1">
        <f t="shared" ref="EY74:EY79" si="1584">+EX74*EV74</f>
        <v>112.24390243902438</v>
      </c>
      <c r="EZ74" s="1">
        <f t="shared" si="1527"/>
        <v>1792.4970618534262</v>
      </c>
      <c r="FA74" s="1">
        <f t="shared" ref="FA74:FA79" si="1585">+EP74*ET74</f>
        <v>2.9934810951760102</v>
      </c>
      <c r="FB74" s="1"/>
      <c r="FC74" s="1"/>
      <c r="FD74" s="1"/>
      <c r="FE74" s="1"/>
      <c r="FF74">
        <f t="shared" si="1434"/>
        <v>67</v>
      </c>
      <c r="FG74">
        <f t="shared" si="1435"/>
        <v>34.200000000000003</v>
      </c>
      <c r="FH74" s="1" t="s">
        <v>80</v>
      </c>
      <c r="FI74" s="1">
        <f>+SUM($E114:$E118)</f>
        <v>767</v>
      </c>
      <c r="FJ74" s="1">
        <f>+SUM(FF114:FF118)</f>
        <v>195</v>
      </c>
      <c r="FK74" s="1">
        <f t="shared" si="1528"/>
        <v>0.25423728813559321</v>
      </c>
      <c r="FL74" s="1">
        <f t="shared" ref="FL74:FL82" si="1586">+SQRT(FK74*(1-FK74)/FI74)</f>
        <v>1.572252428290908E-2</v>
      </c>
      <c r="FM74" s="1"/>
      <c r="FN74" s="1" t="s">
        <v>80</v>
      </c>
      <c r="FO74" s="1">
        <f>+SUM($E184:$E188)</f>
        <v>41</v>
      </c>
      <c r="FP74" s="1">
        <f>+SUM(FF184:FF188)</f>
        <v>12</v>
      </c>
      <c r="FQ74" s="1">
        <f t="shared" si="1529"/>
        <v>0.29268292682926828</v>
      </c>
      <c r="FR74" s="1">
        <f t="shared" si="1530"/>
        <v>7.1058140257651933E-2</v>
      </c>
      <c r="FS74" s="1">
        <f t="shared" si="1531"/>
        <v>767</v>
      </c>
      <c r="FT74" s="1">
        <f t="shared" ref="FT74:FT79" si="1587">+FS74*FQ74</f>
        <v>224.48780487804876</v>
      </c>
      <c r="FU74" s="1">
        <f t="shared" si="1532"/>
        <v>2970.4237024999643</v>
      </c>
      <c r="FV74" s="1">
        <f t="shared" ref="FV74:FV79" si="1588">+FK74*FO74</f>
        <v>10.423728813559322</v>
      </c>
      <c r="FW74" s="1"/>
      <c r="FX74" s="1"/>
      <c r="FY74" s="1"/>
      <c r="FZ74" s="1"/>
      <c r="GA74">
        <f t="shared" si="1442"/>
        <v>6</v>
      </c>
      <c r="GB74">
        <f t="shared" si="1443"/>
        <v>3.1</v>
      </c>
      <c r="GC74" s="1" t="s">
        <v>80</v>
      </c>
      <c r="GD74" s="1">
        <f>+SUM($E114:$E118)</f>
        <v>767</v>
      </c>
      <c r="GE74" s="1">
        <f>+SUM(GA114:GA118)</f>
        <v>2</v>
      </c>
      <c r="GF74" s="1">
        <f t="shared" si="1533"/>
        <v>2.6075619295958278E-3</v>
      </c>
      <c r="GG74" s="1">
        <f t="shared" ref="GG74:GG82" si="1589">+SQRT(GF74*(1-GF74)/GD74)</f>
        <v>1.8414192100506641E-3</v>
      </c>
      <c r="GH74" s="1"/>
      <c r="GI74" s="1" t="s">
        <v>80</v>
      </c>
      <c r="GJ74" s="1">
        <f>+SUM($E184:$E188)</f>
        <v>41</v>
      </c>
      <c r="GK74" s="1">
        <f>+SUM(GA184:GA188)</f>
        <v>0</v>
      </c>
      <c r="GL74" s="1">
        <f t="shared" si="1534"/>
        <v>0</v>
      </c>
      <c r="GM74" s="1">
        <f t="shared" si="1535"/>
        <v>0</v>
      </c>
      <c r="GN74" s="1">
        <f t="shared" si="1536"/>
        <v>767</v>
      </c>
      <c r="GO74" s="1">
        <f t="shared" ref="GO74:GO79" si="1590">+GN74*GL74</f>
        <v>0</v>
      </c>
      <c r="GP74" s="1">
        <f t="shared" si="1537"/>
        <v>0</v>
      </c>
      <c r="GQ74" s="1">
        <f t="shared" ref="GQ74:GQ79" si="1591">+GF74*GJ74</f>
        <v>0.10691003911342895</v>
      </c>
      <c r="GR74" s="1"/>
      <c r="GS74" s="1"/>
      <c r="GT74" s="1"/>
      <c r="GU74" s="1"/>
      <c r="GV74">
        <f t="shared" si="1450"/>
        <v>64</v>
      </c>
      <c r="GW74">
        <f t="shared" si="1451"/>
        <v>32.700000000000003</v>
      </c>
      <c r="GX74" s="1" t="s">
        <v>80</v>
      </c>
      <c r="GY74" s="1">
        <f>+SUM($E114:$E118)</f>
        <v>767</v>
      </c>
      <c r="GZ74" s="1">
        <f>+SUM(GV114:GV118)</f>
        <v>106</v>
      </c>
      <c r="HA74" s="1">
        <f t="shared" si="1538"/>
        <v>0.13820078226857888</v>
      </c>
      <c r="HB74" s="1">
        <f t="shared" ref="HB74:HB82" si="1592">+SQRT(HA74*(1-HA74)/GY74)</f>
        <v>1.2461221520572817E-2</v>
      </c>
      <c r="HC74" s="1"/>
      <c r="HD74" s="1" t="s">
        <v>80</v>
      </c>
      <c r="HE74" s="1">
        <f>+SUM($E184:$E188)</f>
        <v>41</v>
      </c>
      <c r="HF74" s="1">
        <f>+SUM(GV184:GV188)</f>
        <v>6</v>
      </c>
      <c r="HG74" s="1">
        <f t="shared" si="1539"/>
        <v>0.14634146341463414</v>
      </c>
      <c r="HH74" s="1">
        <f t="shared" si="1540"/>
        <v>5.5199337107255421E-2</v>
      </c>
      <c r="HI74" s="1">
        <f t="shared" si="1541"/>
        <v>767</v>
      </c>
      <c r="HJ74" s="1">
        <f t="shared" ref="HJ74:HJ79" si="1593">+HI74*HG74</f>
        <v>112.24390243902438</v>
      </c>
      <c r="HK74" s="1">
        <f t="shared" si="1542"/>
        <v>1792.4970618534262</v>
      </c>
      <c r="HL74" s="1">
        <f t="shared" ref="HL74:HL79" si="1594">+HA74*HE74</f>
        <v>5.6662320730117335</v>
      </c>
      <c r="HM74" s="1"/>
      <c r="HN74" s="1"/>
      <c r="HO74" s="1"/>
      <c r="HP74" s="1"/>
      <c r="HQ74">
        <f t="shared" si="1458"/>
        <v>33</v>
      </c>
      <c r="HR74">
        <f t="shared" si="1459"/>
        <v>16.900000000000002</v>
      </c>
      <c r="HS74" s="1" t="s">
        <v>80</v>
      </c>
      <c r="HT74" s="1">
        <f>+SUM($E114:$E118)</f>
        <v>767</v>
      </c>
      <c r="HU74" s="1">
        <f>+SUM(HQ114:HQ118)</f>
        <v>86</v>
      </c>
      <c r="HV74" s="1">
        <f t="shared" si="1543"/>
        <v>0.1121251629726206</v>
      </c>
      <c r="HW74" s="1">
        <f t="shared" ref="HW74:HW82" si="1595">+SQRT(HV74*(1-HV74)/HT74)</f>
        <v>1.1392780646038103E-2</v>
      </c>
      <c r="HX74" s="1"/>
      <c r="HY74" s="1" t="s">
        <v>80</v>
      </c>
      <c r="HZ74" s="1">
        <f>+SUM($E184:$E188)</f>
        <v>41</v>
      </c>
      <c r="IA74" s="1">
        <f>+SUM(HQ184:HQ188)</f>
        <v>5</v>
      </c>
      <c r="IB74" s="1">
        <f t="shared" si="1544"/>
        <v>0.12195121951219512</v>
      </c>
      <c r="IC74" s="1">
        <f t="shared" si="1545"/>
        <v>5.1104655788017921E-2</v>
      </c>
      <c r="ID74" s="1">
        <f t="shared" si="1546"/>
        <v>767</v>
      </c>
      <c r="IE74" s="1">
        <f t="shared" ref="IE74:IE79" si="1596">+ID74*IB74</f>
        <v>93.536585365853654</v>
      </c>
      <c r="IF74" s="1">
        <f t="shared" si="1547"/>
        <v>1536.426053017223</v>
      </c>
      <c r="IG74" s="1">
        <f t="shared" ref="IG74:IG79" si="1597">+HV74*HZ74</f>
        <v>4.5971316818774444</v>
      </c>
      <c r="IH74" s="1"/>
      <c r="II74" s="1"/>
      <c r="IJ74" s="1"/>
      <c r="IK74" s="1"/>
      <c r="IL74">
        <f t="shared" si="1466"/>
        <v>114</v>
      </c>
      <c r="IM74">
        <f t="shared" si="1467"/>
        <v>58.2</v>
      </c>
      <c r="IN74" s="1" t="s">
        <v>80</v>
      </c>
      <c r="IO74" s="1">
        <f>+SUM($E114:$E118)</f>
        <v>767</v>
      </c>
      <c r="IP74" s="1">
        <f>+SUM(IL114:IL118)</f>
        <v>340</v>
      </c>
      <c r="IQ74" s="1">
        <f t="shared" si="1548"/>
        <v>0.44328552803129073</v>
      </c>
      <c r="IR74" s="1">
        <f t="shared" ref="IR74:IR82" si="1598">+SQRT(IQ74*(1-IQ74)/IO74)</f>
        <v>1.7937435404144299E-2</v>
      </c>
      <c r="IS74" s="1"/>
      <c r="IT74" s="1" t="s">
        <v>80</v>
      </c>
      <c r="IU74" s="1">
        <f>+SUM($E184:$E188)</f>
        <v>41</v>
      </c>
      <c r="IV74" s="1">
        <f>+SUM(IL184:IL188)</f>
        <v>16</v>
      </c>
      <c r="IW74" s="1">
        <f t="shared" si="1549"/>
        <v>0.3902439024390244</v>
      </c>
      <c r="IX74" s="1">
        <f t="shared" si="1550"/>
        <v>7.6182322872490771E-2</v>
      </c>
      <c r="IY74" s="1">
        <f t="shared" si="1551"/>
        <v>767</v>
      </c>
      <c r="IZ74" s="1">
        <f t="shared" ref="IZ74:IZ79" si="1599">+IY74*IW74</f>
        <v>299.3170731707317</v>
      </c>
      <c r="JA74" s="1">
        <f t="shared" si="1552"/>
        <v>3414.2801178160512</v>
      </c>
      <c r="JB74" s="1">
        <f t="shared" ref="JB74:JB79" si="1600">+IQ74*IU74</f>
        <v>18.174706649282921</v>
      </c>
      <c r="JC74" s="1"/>
      <c r="JD74" s="1"/>
      <c r="JE74" s="1"/>
      <c r="JF74" s="1"/>
      <c r="JG74">
        <f t="shared" si="1474"/>
        <v>0</v>
      </c>
      <c r="JH74">
        <f t="shared" si="1475"/>
        <v>0</v>
      </c>
      <c r="JI74" s="1" t="s">
        <v>80</v>
      </c>
      <c r="JJ74" s="1">
        <f>+SUM($E114:$E118)</f>
        <v>767</v>
      </c>
      <c r="JK74" s="1">
        <f>+SUM(JG114:JG118)</f>
        <v>0</v>
      </c>
      <c r="JL74" s="1">
        <f t="shared" si="1553"/>
        <v>0</v>
      </c>
      <c r="JM74" s="1">
        <f t="shared" ref="JM74:JM82" si="1601">+SQRT(JL74*(1-JL74)/JJ74)</f>
        <v>0</v>
      </c>
      <c r="JN74" s="1"/>
      <c r="JO74" s="1" t="s">
        <v>80</v>
      </c>
      <c r="JP74" s="1">
        <f>+SUM($E184:$E188)</f>
        <v>41</v>
      </c>
      <c r="JQ74" s="1">
        <f>+SUM(JG184:JG188)</f>
        <v>0</v>
      </c>
      <c r="JR74" s="1">
        <f t="shared" si="1554"/>
        <v>0</v>
      </c>
      <c r="JS74" s="1">
        <f t="shared" si="1555"/>
        <v>0</v>
      </c>
      <c r="JT74" s="1">
        <f t="shared" si="1556"/>
        <v>767</v>
      </c>
      <c r="JU74" s="1">
        <f t="shared" ref="JU74:JU79" si="1602">+JT74*JR74</f>
        <v>0</v>
      </c>
      <c r="JV74" s="1">
        <f t="shared" si="1557"/>
        <v>0</v>
      </c>
      <c r="JW74" s="1">
        <f t="shared" ref="JW74:JW79" si="1603">+JL74*JP74</f>
        <v>0</v>
      </c>
      <c r="JX74" s="1"/>
      <c r="JY74" s="1"/>
      <c r="JZ74" s="1"/>
      <c r="KA74" s="1"/>
      <c r="KB74">
        <f t="shared" si="1482"/>
        <v>7</v>
      </c>
      <c r="KC74">
        <f t="shared" si="1483"/>
        <v>3.6</v>
      </c>
      <c r="KD74" s="1" t="s">
        <v>80</v>
      </c>
      <c r="KE74" s="1">
        <f>+SUM($E114:$E118)</f>
        <v>767</v>
      </c>
      <c r="KF74" s="1">
        <f>+SUM(KB114:KB118)</f>
        <v>57</v>
      </c>
      <c r="KG74" s="1">
        <f t="shared" si="1558"/>
        <v>7.4315514993481088E-2</v>
      </c>
      <c r="KH74" s="1">
        <f t="shared" ref="KH74:KH82" si="1604">+SQRT(KG74*(1-KG74)/KE74)</f>
        <v>9.4705141276435843E-3</v>
      </c>
      <c r="KI74" s="1"/>
      <c r="KJ74" s="1" t="s">
        <v>80</v>
      </c>
      <c r="KK74" s="1">
        <f>+SUM($E184:$E188)</f>
        <v>41</v>
      </c>
      <c r="KL74" s="1">
        <f>+SUM(KB184:KB188)</f>
        <v>0</v>
      </c>
      <c r="KM74" s="1">
        <f t="shared" si="1559"/>
        <v>0</v>
      </c>
      <c r="KN74" s="1">
        <f t="shared" si="1560"/>
        <v>0</v>
      </c>
      <c r="KO74" s="1">
        <f t="shared" si="1561"/>
        <v>767</v>
      </c>
      <c r="KP74" s="1">
        <f t="shared" ref="KP74:KP79" si="1605">+KO74*KM74</f>
        <v>0</v>
      </c>
      <c r="KQ74" s="1">
        <f t="shared" si="1562"/>
        <v>0</v>
      </c>
      <c r="KR74" s="1">
        <f t="shared" ref="KR74:KR79" si="1606">+KG74*KK74</f>
        <v>3.0469361147327247</v>
      </c>
      <c r="KS74" s="1"/>
      <c r="KT74" s="1"/>
      <c r="KU74" s="1"/>
      <c r="KV74" s="1"/>
      <c r="KW74">
        <f t="shared" si="1490"/>
        <v>20</v>
      </c>
      <c r="KX74">
        <f t="shared" si="1491"/>
        <v>10.3</v>
      </c>
      <c r="KY74" s="1" t="s">
        <v>80</v>
      </c>
      <c r="KZ74" s="1">
        <f>+SUM($E114:$E118)</f>
        <v>767</v>
      </c>
      <c r="LA74" s="1">
        <f>+SUM(KW114:KW118)</f>
        <v>97</v>
      </c>
      <c r="LB74" s="1">
        <f t="shared" si="1563"/>
        <v>0.12646675358539766</v>
      </c>
      <c r="LC74" s="1">
        <f t="shared" ref="LC74:LC82" si="1607">+SQRT(LB74*(1-LB74)/KZ74)</f>
        <v>1.2001353347358206E-2</v>
      </c>
      <c r="LD74" s="1"/>
      <c r="LE74" s="1" t="s">
        <v>80</v>
      </c>
      <c r="LF74" s="1">
        <f>+SUM($E184:$E188)</f>
        <v>41</v>
      </c>
      <c r="LG74" s="1">
        <f>+SUM(KW184:KW188)</f>
        <v>0</v>
      </c>
      <c r="LH74" s="1">
        <f t="shared" si="1564"/>
        <v>0</v>
      </c>
      <c r="LI74" s="1">
        <f t="shared" si="1565"/>
        <v>0</v>
      </c>
      <c r="LJ74" s="1">
        <f t="shared" si="1566"/>
        <v>767</v>
      </c>
      <c r="LK74" s="1">
        <f t="shared" ref="LK74:LK79" si="1608">+LJ74*LH74</f>
        <v>0</v>
      </c>
      <c r="LL74" s="1">
        <f t="shared" si="1567"/>
        <v>0</v>
      </c>
      <c r="LM74" s="1">
        <f t="shared" ref="LM74:LM79" si="1609">+LB74*LF74</f>
        <v>5.1851368970013043</v>
      </c>
      <c r="LN74" s="1"/>
      <c r="LO74" s="1"/>
      <c r="LP74" s="1"/>
      <c r="LQ74" s="1"/>
    </row>
    <row r="75" spans="1:329" x14ac:dyDescent="0.15">
      <c r="A75" s="51" t="s">
        <v>39</v>
      </c>
      <c r="B75" s="51" t="s">
        <v>43</v>
      </c>
      <c r="C75" s="51">
        <v>41</v>
      </c>
      <c r="D75" s="51" t="s">
        <v>41</v>
      </c>
      <c r="E75" s="52">
        <v>233</v>
      </c>
      <c r="F75" s="52">
        <v>75</v>
      </c>
      <c r="G75" s="51">
        <v>32.200000000000003</v>
      </c>
      <c r="H75" s="52">
        <v>86</v>
      </c>
      <c r="I75" s="51">
        <v>37</v>
      </c>
      <c r="J75" s="52">
        <v>79</v>
      </c>
      <c r="K75" s="51">
        <v>34</v>
      </c>
      <c r="L75" s="52">
        <v>88</v>
      </c>
      <c r="M75" s="51">
        <v>37.800000000000004</v>
      </c>
      <c r="N75" s="52">
        <v>36</v>
      </c>
      <c r="O75" s="51">
        <v>15.5</v>
      </c>
      <c r="P75" s="52">
        <v>28</v>
      </c>
      <c r="Q75" s="51">
        <v>12.100000000000001</v>
      </c>
      <c r="R75" s="52">
        <v>97</v>
      </c>
      <c r="S75" s="51">
        <v>41.7</v>
      </c>
      <c r="T75" s="52">
        <v>11</v>
      </c>
      <c r="U75" s="51">
        <v>4.8000000000000007</v>
      </c>
      <c r="V75" s="52">
        <v>41</v>
      </c>
      <c r="W75" s="51">
        <v>17.600000000000001</v>
      </c>
      <c r="X75" s="52">
        <v>35</v>
      </c>
      <c r="Y75" s="51">
        <v>15.100000000000001</v>
      </c>
      <c r="Z75" s="52">
        <v>118</v>
      </c>
      <c r="AA75" s="51">
        <v>50.7</v>
      </c>
      <c r="AB75" s="52">
        <v>0</v>
      </c>
      <c r="AC75" s="51">
        <v>0</v>
      </c>
      <c r="AD75" s="52">
        <v>16</v>
      </c>
      <c r="AE75" s="51">
        <v>6.9</v>
      </c>
      <c r="AF75" s="52">
        <v>43</v>
      </c>
      <c r="AG75" s="51">
        <v>18.5</v>
      </c>
      <c r="AI75" s="43"/>
      <c r="AJ75">
        <f t="shared" si="1386"/>
        <v>75</v>
      </c>
      <c r="AK75">
        <f t="shared" si="1387"/>
        <v>32.200000000000003</v>
      </c>
      <c r="AL75" s="1" t="s">
        <v>81</v>
      </c>
      <c r="AM75" s="1">
        <f>+SUM($E119:$E123)</f>
        <v>1027</v>
      </c>
      <c r="AN75" s="1">
        <f>+SUM(AJ119:AJ123)</f>
        <v>177</v>
      </c>
      <c r="AO75" s="1">
        <f t="shared" si="1498"/>
        <v>0.17234664070107109</v>
      </c>
      <c r="AP75" s="1">
        <f t="shared" si="1568"/>
        <v>1.1785294260160232E-2</v>
      </c>
      <c r="AQ75" s="1"/>
      <c r="AR75" s="1" t="s">
        <v>81</v>
      </c>
      <c r="AS75" s="1">
        <f>+SUM($E189:$E193)</f>
        <v>53</v>
      </c>
      <c r="AT75" s="1">
        <f>+SUM(AJ189:AJ193)</f>
        <v>7</v>
      </c>
      <c r="AU75" s="1">
        <f t="shared" si="1499"/>
        <v>0.13207547169811321</v>
      </c>
      <c r="AV75" s="1">
        <f t="shared" si="1500"/>
        <v>4.6506550862122742E-2</v>
      </c>
      <c r="AW75" s="1">
        <f t="shared" si="1501"/>
        <v>1027</v>
      </c>
      <c r="AX75" s="1">
        <f t="shared" si="1569"/>
        <v>135.64150943396226</v>
      </c>
      <c r="AY75" s="1">
        <f t="shared" si="1502"/>
        <v>2281.2303982482185</v>
      </c>
      <c r="AZ75" s="1">
        <f t="shared" si="1570"/>
        <v>9.1343719571567679</v>
      </c>
      <c r="BA75" s="1"/>
      <c r="BB75" s="1"/>
      <c r="BC75" s="1"/>
      <c r="BD75" s="1"/>
      <c r="BE75">
        <f t="shared" si="1394"/>
        <v>86</v>
      </c>
      <c r="BF75">
        <f t="shared" si="1395"/>
        <v>37</v>
      </c>
      <c r="BG75" s="1" t="s">
        <v>81</v>
      </c>
      <c r="BH75" s="1">
        <f>+SUM($E119:$E123)</f>
        <v>1027</v>
      </c>
      <c r="BI75" s="1">
        <f>+SUM(BE119:BE123)</f>
        <v>138</v>
      </c>
      <c r="BJ75" s="1">
        <f t="shared" si="1503"/>
        <v>0.13437195715676728</v>
      </c>
      <c r="BK75" s="1">
        <f t="shared" si="1571"/>
        <v>1.0642281891697095E-2</v>
      </c>
      <c r="BL75" s="1"/>
      <c r="BM75" s="1" t="s">
        <v>81</v>
      </c>
      <c r="BN75" s="1">
        <f>+SUM($E189:$E193)</f>
        <v>53</v>
      </c>
      <c r="BO75" s="1">
        <f>+SUM(BE189:BE193)</f>
        <v>4</v>
      </c>
      <c r="BP75" s="1">
        <f t="shared" si="1504"/>
        <v>7.5471698113207544E-2</v>
      </c>
      <c r="BQ75" s="1">
        <f t="shared" si="1505"/>
        <v>3.6283922552483888E-2</v>
      </c>
      <c r="BR75" s="1">
        <f t="shared" si="1506"/>
        <v>1027</v>
      </c>
      <c r="BS75" s="1">
        <f t="shared" si="1572"/>
        <v>77.509433962264154</v>
      </c>
      <c r="BT75" s="1">
        <f t="shared" si="1507"/>
        <v>1388.5750250206543</v>
      </c>
      <c r="BU75" s="1">
        <f t="shared" si="1573"/>
        <v>7.1217137293086656</v>
      </c>
      <c r="BV75" s="1"/>
      <c r="BW75" s="1"/>
      <c r="BX75" s="1"/>
      <c r="BY75" s="1"/>
      <c r="BZ75">
        <f t="shared" si="1402"/>
        <v>79</v>
      </c>
      <c r="CA75">
        <f t="shared" si="1403"/>
        <v>34</v>
      </c>
      <c r="CB75" s="1" t="s">
        <v>81</v>
      </c>
      <c r="CC75" s="1">
        <f>+SUM($E119:$E123)</f>
        <v>1027</v>
      </c>
      <c r="CD75" s="1">
        <f>+SUM(BZ119:BZ123)</f>
        <v>152</v>
      </c>
      <c r="CE75" s="1">
        <f t="shared" si="1508"/>
        <v>0.14800389483933787</v>
      </c>
      <c r="CF75" s="1">
        <f t="shared" si="1574"/>
        <v>1.1080775476139013E-2</v>
      </c>
      <c r="CG75" s="1"/>
      <c r="CH75" s="1" t="s">
        <v>81</v>
      </c>
      <c r="CI75" s="1">
        <f>+SUM($E189:$E193)</f>
        <v>53</v>
      </c>
      <c r="CJ75" s="1">
        <f>+SUM(BZ189:BZ193)</f>
        <v>7</v>
      </c>
      <c r="CK75" s="1">
        <f t="shared" si="1509"/>
        <v>0.13207547169811321</v>
      </c>
      <c r="CL75" s="1">
        <f t="shared" si="1510"/>
        <v>4.6506550862122742E-2</v>
      </c>
      <c r="CM75" s="1">
        <f t="shared" si="1511"/>
        <v>1027</v>
      </c>
      <c r="CN75" s="1">
        <f t="shared" si="1575"/>
        <v>135.64150943396226</v>
      </c>
      <c r="CO75" s="1">
        <f t="shared" si="1512"/>
        <v>2281.2303982482185</v>
      </c>
      <c r="CP75" s="1">
        <f t="shared" si="1576"/>
        <v>7.8442064264849076</v>
      </c>
      <c r="CQ75" s="1"/>
      <c r="CR75" s="1"/>
      <c r="CS75" s="1"/>
      <c r="CT75" s="1"/>
      <c r="CU75">
        <f t="shared" si="1410"/>
        <v>88</v>
      </c>
      <c r="CV75">
        <f t="shared" si="1411"/>
        <v>37.800000000000004</v>
      </c>
      <c r="CW75" s="1" t="s">
        <v>81</v>
      </c>
      <c r="CX75" s="1">
        <f>+SUM($E119:$E123)</f>
        <v>1027</v>
      </c>
      <c r="CY75" s="1">
        <f>+SUM(CU119:CU123)</f>
        <v>86</v>
      </c>
      <c r="CZ75" s="1">
        <f t="shared" si="1513"/>
        <v>8.3739045764362224E-2</v>
      </c>
      <c r="DA75" s="1">
        <f t="shared" si="1577"/>
        <v>8.643474835593086E-3</v>
      </c>
      <c r="DB75" s="1"/>
      <c r="DC75" s="1" t="s">
        <v>81</v>
      </c>
      <c r="DD75" s="1">
        <f>+SUM($E189:$E193)</f>
        <v>53</v>
      </c>
      <c r="DE75" s="1">
        <f>+SUM(CU189:CU193)</f>
        <v>3</v>
      </c>
      <c r="DF75" s="1">
        <f t="shared" si="1514"/>
        <v>5.6603773584905662E-2</v>
      </c>
      <c r="DG75" s="1">
        <f t="shared" si="1515"/>
        <v>3.1741820042945901E-2</v>
      </c>
      <c r="DH75" s="1">
        <f t="shared" si="1516"/>
        <v>1027</v>
      </c>
      <c r="DI75" s="1">
        <f t="shared" si="1578"/>
        <v>58.132075471698116</v>
      </c>
      <c r="DJ75" s="1">
        <f t="shared" si="1517"/>
        <v>1062.6849681280519</v>
      </c>
      <c r="DK75" s="1">
        <f t="shared" si="1579"/>
        <v>4.4381694255111981</v>
      </c>
      <c r="DL75" s="1"/>
      <c r="DM75" s="1"/>
      <c r="DN75" s="1"/>
      <c r="DO75" s="1"/>
      <c r="DP75">
        <f t="shared" si="1418"/>
        <v>36</v>
      </c>
      <c r="DQ75">
        <f t="shared" si="1419"/>
        <v>15.5</v>
      </c>
      <c r="DR75" s="1" t="s">
        <v>81</v>
      </c>
      <c r="DS75" s="1">
        <f>+SUM($E119:$E123)</f>
        <v>1027</v>
      </c>
      <c r="DT75" s="1">
        <f>+SUM(DP119:DP123)</f>
        <v>18</v>
      </c>
      <c r="DU75" s="1">
        <f t="shared" si="1518"/>
        <v>1.7526777020447908E-2</v>
      </c>
      <c r="DV75" s="1">
        <f t="shared" si="1580"/>
        <v>4.0947384848987857E-3</v>
      </c>
      <c r="DW75" s="1"/>
      <c r="DX75" s="1" t="s">
        <v>81</v>
      </c>
      <c r="DY75" s="1">
        <f>+SUM($E189:$E193)</f>
        <v>53</v>
      </c>
      <c r="DZ75" s="1">
        <f>+SUM(DP189:DP193)</f>
        <v>0</v>
      </c>
      <c r="EA75" s="1">
        <f t="shared" si="1519"/>
        <v>0</v>
      </c>
      <c r="EB75" s="1">
        <f t="shared" si="1520"/>
        <v>0</v>
      </c>
      <c r="EC75" s="1">
        <f t="shared" si="1521"/>
        <v>1027</v>
      </c>
      <c r="ED75" s="1">
        <f t="shared" si="1581"/>
        <v>0</v>
      </c>
      <c r="EE75" s="1">
        <f t="shared" si="1522"/>
        <v>0</v>
      </c>
      <c r="EF75" s="1">
        <f t="shared" si="1582"/>
        <v>0.92891918208373914</v>
      </c>
      <c r="EG75" s="1"/>
      <c r="EH75" s="1"/>
      <c r="EI75" s="1"/>
      <c r="EJ75" s="1"/>
      <c r="EK75">
        <f t="shared" si="1426"/>
        <v>28</v>
      </c>
      <c r="EL75">
        <f t="shared" si="1427"/>
        <v>12.100000000000001</v>
      </c>
      <c r="EM75" s="1" t="s">
        <v>81</v>
      </c>
      <c r="EN75" s="1">
        <f>+SUM($E119:$E123)</f>
        <v>1027</v>
      </c>
      <c r="EO75" s="1">
        <f>+SUM(EK119:EK123)</f>
        <v>70</v>
      </c>
      <c r="EP75" s="1">
        <f t="shared" si="1523"/>
        <v>6.815968841285297E-2</v>
      </c>
      <c r="EQ75" s="1">
        <f t="shared" si="1583"/>
        <v>7.864105362543148E-3</v>
      </c>
      <c r="ER75" s="1"/>
      <c r="ES75" s="1" t="s">
        <v>81</v>
      </c>
      <c r="ET75" s="1">
        <f>+SUM($E189:$E193)</f>
        <v>53</v>
      </c>
      <c r="EU75" s="1">
        <f>+SUM(EK189:EK193)</f>
        <v>9</v>
      </c>
      <c r="EV75" s="1">
        <f t="shared" si="1524"/>
        <v>0.16981132075471697</v>
      </c>
      <c r="EW75" s="1">
        <f t="shared" si="1525"/>
        <v>5.1574353012387192E-2</v>
      </c>
      <c r="EX75" s="1">
        <f t="shared" si="1526"/>
        <v>1027</v>
      </c>
      <c r="EY75" s="1">
        <f t="shared" si="1584"/>
        <v>174.39622641509433</v>
      </c>
      <c r="EZ75" s="1">
        <f t="shared" si="1527"/>
        <v>2805.4883158580569</v>
      </c>
      <c r="FA75" s="1">
        <f t="shared" si="1585"/>
        <v>3.6124634858812072</v>
      </c>
      <c r="FB75" s="1"/>
      <c r="FC75" s="1"/>
      <c r="FD75" s="1"/>
      <c r="FE75" s="1"/>
      <c r="FF75">
        <f t="shared" si="1434"/>
        <v>97</v>
      </c>
      <c r="FG75">
        <f t="shared" si="1435"/>
        <v>41.7</v>
      </c>
      <c r="FH75" s="1" t="s">
        <v>81</v>
      </c>
      <c r="FI75" s="1">
        <f>+SUM($E119:$E123)</f>
        <v>1027</v>
      </c>
      <c r="FJ75" s="1">
        <f>+SUM(FF119:FF123)</f>
        <v>401</v>
      </c>
      <c r="FK75" s="1">
        <f t="shared" si="1528"/>
        <v>0.39045764362220059</v>
      </c>
      <c r="FL75" s="1">
        <f t="shared" si="1586"/>
        <v>1.5223120585141399E-2</v>
      </c>
      <c r="FM75" s="1"/>
      <c r="FN75" s="1" t="s">
        <v>81</v>
      </c>
      <c r="FO75" s="1">
        <f>+SUM($E189:$E193)</f>
        <v>53</v>
      </c>
      <c r="FP75" s="1">
        <f>+SUM(FF189:FF193)</f>
        <v>14</v>
      </c>
      <c r="FQ75" s="1">
        <f t="shared" si="1529"/>
        <v>0.26415094339622641</v>
      </c>
      <c r="FR75" s="1">
        <f t="shared" si="1530"/>
        <v>6.0559532926576426E-2</v>
      </c>
      <c r="FS75" s="1">
        <f t="shared" si="1531"/>
        <v>1027</v>
      </c>
      <c r="FT75" s="1">
        <f t="shared" si="1587"/>
        <v>271.28301886792451</v>
      </c>
      <c r="FU75" s="1">
        <f t="shared" si="1532"/>
        <v>3868.1732839861093</v>
      </c>
      <c r="FV75" s="1">
        <f t="shared" si="1588"/>
        <v>20.694255111976631</v>
      </c>
      <c r="FW75" s="1"/>
      <c r="FX75" s="1"/>
      <c r="FY75" s="1"/>
      <c r="FZ75" s="1"/>
      <c r="GA75">
        <f t="shared" si="1442"/>
        <v>11</v>
      </c>
      <c r="GB75">
        <f t="shared" si="1443"/>
        <v>4.8000000000000007</v>
      </c>
      <c r="GC75" s="1" t="s">
        <v>81</v>
      </c>
      <c r="GD75" s="1">
        <f>+SUM($E119:$E123)</f>
        <v>1027</v>
      </c>
      <c r="GE75" s="1">
        <f>+SUM(GA119:GA123)</f>
        <v>5</v>
      </c>
      <c r="GF75" s="1">
        <f t="shared" si="1533"/>
        <v>4.8685491723466411E-3</v>
      </c>
      <c r="GG75" s="1">
        <f t="shared" si="1589"/>
        <v>2.1719748128010475E-3</v>
      </c>
      <c r="GH75" s="1"/>
      <c r="GI75" s="1" t="s">
        <v>81</v>
      </c>
      <c r="GJ75" s="1">
        <f>+SUM($E189:$E193)</f>
        <v>53</v>
      </c>
      <c r="GK75" s="1">
        <f>+SUM(GA189:GA193)</f>
        <v>0</v>
      </c>
      <c r="GL75" s="1">
        <f t="shared" si="1534"/>
        <v>0</v>
      </c>
      <c r="GM75" s="1">
        <f t="shared" si="1535"/>
        <v>0</v>
      </c>
      <c r="GN75" s="1">
        <f t="shared" si="1536"/>
        <v>1027</v>
      </c>
      <c r="GO75" s="1">
        <f t="shared" si="1590"/>
        <v>0</v>
      </c>
      <c r="GP75" s="1">
        <f t="shared" si="1537"/>
        <v>0</v>
      </c>
      <c r="GQ75" s="1">
        <f t="shared" si="1591"/>
        <v>0.25803310613437197</v>
      </c>
      <c r="GR75" s="1"/>
      <c r="GS75" s="1"/>
      <c r="GT75" s="1"/>
      <c r="GU75" s="1"/>
      <c r="GV75">
        <f t="shared" si="1450"/>
        <v>41</v>
      </c>
      <c r="GW75">
        <f t="shared" si="1451"/>
        <v>17.600000000000001</v>
      </c>
      <c r="GX75" s="1" t="s">
        <v>81</v>
      </c>
      <c r="GY75" s="1">
        <f>+SUM($E119:$E123)</f>
        <v>1027</v>
      </c>
      <c r="GZ75" s="1">
        <f>+SUM(GV119:GV123)</f>
        <v>266</v>
      </c>
      <c r="HA75" s="1">
        <f t="shared" si="1538"/>
        <v>0.25900681596884129</v>
      </c>
      <c r="HB75" s="1">
        <f t="shared" si="1592"/>
        <v>1.3670282242962762E-2</v>
      </c>
      <c r="HC75" s="1"/>
      <c r="HD75" s="1" t="s">
        <v>81</v>
      </c>
      <c r="HE75" s="1">
        <f>+SUM($E189:$E193)</f>
        <v>53</v>
      </c>
      <c r="HF75" s="1">
        <f>+SUM(GV189:GV193)</f>
        <v>14</v>
      </c>
      <c r="HG75" s="1">
        <f t="shared" si="1539"/>
        <v>0.26415094339622641</v>
      </c>
      <c r="HH75" s="1">
        <f t="shared" si="1540"/>
        <v>6.0559532926576426E-2</v>
      </c>
      <c r="HI75" s="1">
        <f t="shared" si="1541"/>
        <v>1027</v>
      </c>
      <c r="HJ75" s="1">
        <f t="shared" si="1593"/>
        <v>271.28301886792451</v>
      </c>
      <c r="HK75" s="1">
        <f t="shared" si="1542"/>
        <v>3868.1732839861093</v>
      </c>
      <c r="HL75" s="1">
        <f t="shared" si="1594"/>
        <v>13.727361246348588</v>
      </c>
      <c r="HM75" s="1"/>
      <c r="HN75" s="1"/>
      <c r="HO75" s="1"/>
      <c r="HP75" s="1"/>
      <c r="HQ75">
        <f t="shared" si="1458"/>
        <v>35</v>
      </c>
      <c r="HR75">
        <f t="shared" si="1459"/>
        <v>15.100000000000001</v>
      </c>
      <c r="HS75" s="1" t="s">
        <v>81</v>
      </c>
      <c r="HT75" s="1">
        <f>+SUM($E119:$E123)</f>
        <v>1027</v>
      </c>
      <c r="HU75" s="1">
        <f>+SUM(HQ119:HQ123)</f>
        <v>152</v>
      </c>
      <c r="HV75" s="1">
        <f t="shared" si="1543"/>
        <v>0.14800389483933787</v>
      </c>
      <c r="HW75" s="1">
        <f t="shared" si="1595"/>
        <v>1.1080775476139013E-2</v>
      </c>
      <c r="HX75" s="1"/>
      <c r="HY75" s="1" t="s">
        <v>81</v>
      </c>
      <c r="HZ75" s="1">
        <f>+SUM($E189:$E193)</f>
        <v>53</v>
      </c>
      <c r="IA75" s="1">
        <f>+SUM(HQ189:HQ193)</f>
        <v>4</v>
      </c>
      <c r="IB75" s="1">
        <f t="shared" si="1544"/>
        <v>7.5471698113207544E-2</v>
      </c>
      <c r="IC75" s="1">
        <f t="shared" si="1545"/>
        <v>3.6283922552483888E-2</v>
      </c>
      <c r="ID75" s="1">
        <f t="shared" si="1546"/>
        <v>1027</v>
      </c>
      <c r="IE75" s="1">
        <f t="shared" si="1596"/>
        <v>77.509433962264154</v>
      </c>
      <c r="IF75" s="1">
        <f t="shared" si="1547"/>
        <v>1388.5750250206543</v>
      </c>
      <c r="IG75" s="1">
        <f t="shared" si="1597"/>
        <v>7.8442064264849076</v>
      </c>
      <c r="IH75" s="1"/>
      <c r="II75" s="1"/>
      <c r="IJ75" s="1"/>
      <c r="IK75" s="1"/>
      <c r="IL75">
        <f t="shared" si="1466"/>
        <v>118</v>
      </c>
      <c r="IM75">
        <f t="shared" si="1467"/>
        <v>50.7</v>
      </c>
      <c r="IN75" s="1" t="s">
        <v>81</v>
      </c>
      <c r="IO75" s="1">
        <f>+SUM($E119:$E123)</f>
        <v>1027</v>
      </c>
      <c r="IP75" s="1">
        <f>+SUM(IL119:IL123)</f>
        <v>617</v>
      </c>
      <c r="IQ75" s="1">
        <f t="shared" si="1548"/>
        <v>0.60077896786757545</v>
      </c>
      <c r="IR75" s="1">
        <f t="shared" si="1598"/>
        <v>1.5281952483228558E-2</v>
      </c>
      <c r="IS75" s="1"/>
      <c r="IT75" s="1" t="s">
        <v>81</v>
      </c>
      <c r="IU75" s="1">
        <f>+SUM($E189:$E193)</f>
        <v>53</v>
      </c>
      <c r="IV75" s="1">
        <f>+SUM(IL189:IL193)</f>
        <v>33</v>
      </c>
      <c r="IW75" s="1">
        <f t="shared" si="1549"/>
        <v>0.62264150943396224</v>
      </c>
      <c r="IX75" s="1">
        <f t="shared" si="1550"/>
        <v>6.658220343613265E-2</v>
      </c>
      <c r="IY75" s="1">
        <f t="shared" si="1551"/>
        <v>1027</v>
      </c>
      <c r="IZ75" s="1">
        <f t="shared" si="1599"/>
        <v>639.45283018867917</v>
      </c>
      <c r="JA75" s="1">
        <f t="shared" si="1552"/>
        <v>4675.8138597634297</v>
      </c>
      <c r="JB75" s="1">
        <f t="shared" si="1600"/>
        <v>31.8412852969815</v>
      </c>
      <c r="JC75" s="1"/>
      <c r="JD75" s="1"/>
      <c r="JE75" s="1"/>
      <c r="JF75" s="1"/>
      <c r="JG75">
        <f t="shared" si="1474"/>
        <v>0</v>
      </c>
      <c r="JH75">
        <f t="shared" si="1475"/>
        <v>0</v>
      </c>
      <c r="JI75" s="1" t="s">
        <v>81</v>
      </c>
      <c r="JJ75" s="1">
        <f>+SUM($E119:$E123)</f>
        <v>1027</v>
      </c>
      <c r="JK75" s="1">
        <f>+SUM(JG119:JG123)</f>
        <v>1</v>
      </c>
      <c r="JL75" s="1">
        <f t="shared" si="1553"/>
        <v>9.7370983446932818E-4</v>
      </c>
      <c r="JM75" s="1">
        <f t="shared" si="1601"/>
        <v>9.7323566359413432E-4</v>
      </c>
      <c r="JN75" s="1"/>
      <c r="JO75" s="1" t="s">
        <v>81</v>
      </c>
      <c r="JP75" s="1">
        <f>+SUM($E189:$E193)</f>
        <v>53</v>
      </c>
      <c r="JQ75" s="1">
        <f>+SUM(JG189:JG193)</f>
        <v>0</v>
      </c>
      <c r="JR75" s="1">
        <f t="shared" si="1554"/>
        <v>0</v>
      </c>
      <c r="JS75" s="1">
        <f t="shared" si="1555"/>
        <v>0</v>
      </c>
      <c r="JT75" s="1">
        <f t="shared" si="1556"/>
        <v>1027</v>
      </c>
      <c r="JU75" s="1">
        <f t="shared" si="1602"/>
        <v>0</v>
      </c>
      <c r="JV75" s="1">
        <f t="shared" si="1557"/>
        <v>0</v>
      </c>
      <c r="JW75" s="1">
        <f t="shared" si="1603"/>
        <v>5.1606621226874393E-2</v>
      </c>
      <c r="JX75" s="1"/>
      <c r="JY75" s="1"/>
      <c r="JZ75" s="1"/>
      <c r="KA75" s="1"/>
      <c r="KB75">
        <f t="shared" si="1482"/>
        <v>16</v>
      </c>
      <c r="KC75">
        <f t="shared" si="1483"/>
        <v>6.9</v>
      </c>
      <c r="KD75" s="1" t="s">
        <v>81</v>
      </c>
      <c r="KE75" s="1">
        <f>+SUM($E119:$E123)</f>
        <v>1027</v>
      </c>
      <c r="KF75" s="1">
        <f>+SUM(KB119:KB123)</f>
        <v>81</v>
      </c>
      <c r="KG75" s="1">
        <f t="shared" si="1558"/>
        <v>7.8870496592015574E-2</v>
      </c>
      <c r="KH75" s="1">
        <f t="shared" si="1604"/>
        <v>8.4107052246059407E-3</v>
      </c>
      <c r="KI75" s="1"/>
      <c r="KJ75" s="1" t="s">
        <v>81</v>
      </c>
      <c r="KK75" s="1">
        <f>+SUM($E189:$E193)</f>
        <v>53</v>
      </c>
      <c r="KL75" s="1">
        <f>+SUM(KB189:KB193)</f>
        <v>3</v>
      </c>
      <c r="KM75" s="1">
        <f t="shared" si="1559"/>
        <v>5.6603773584905662E-2</v>
      </c>
      <c r="KN75" s="1">
        <f t="shared" si="1560"/>
        <v>3.1741820042945901E-2</v>
      </c>
      <c r="KO75" s="1">
        <f t="shared" si="1561"/>
        <v>1027</v>
      </c>
      <c r="KP75" s="1">
        <f t="shared" si="1605"/>
        <v>58.132075471698116</v>
      </c>
      <c r="KQ75" s="1">
        <f t="shared" si="1562"/>
        <v>1062.6849681280519</v>
      </c>
      <c r="KR75" s="1">
        <f t="shared" si="1606"/>
        <v>4.1801363193768255</v>
      </c>
      <c r="KS75" s="1"/>
      <c r="KT75" s="1"/>
      <c r="KU75" s="1"/>
      <c r="KV75" s="1"/>
      <c r="KW75">
        <f t="shared" si="1490"/>
        <v>43</v>
      </c>
      <c r="KX75">
        <f t="shared" si="1491"/>
        <v>18.5</v>
      </c>
      <c r="KY75" s="1" t="s">
        <v>81</v>
      </c>
      <c r="KZ75" s="1">
        <f>+SUM($E119:$E123)</f>
        <v>1027</v>
      </c>
      <c r="LA75" s="1">
        <f>+SUM(KW119:KW123)</f>
        <v>162</v>
      </c>
      <c r="LB75" s="1">
        <f t="shared" si="1563"/>
        <v>0.15774099318403115</v>
      </c>
      <c r="LC75" s="1">
        <f t="shared" si="1607"/>
        <v>1.1373912833260341E-2</v>
      </c>
      <c r="LD75" s="1"/>
      <c r="LE75" s="1" t="s">
        <v>81</v>
      </c>
      <c r="LF75" s="1">
        <f>+SUM($E189:$E193)</f>
        <v>53</v>
      </c>
      <c r="LG75" s="1">
        <f>+SUM(KW189:KW193)</f>
        <v>0</v>
      </c>
      <c r="LH75" s="1">
        <f t="shared" si="1564"/>
        <v>0</v>
      </c>
      <c r="LI75" s="1">
        <f t="shared" si="1565"/>
        <v>0</v>
      </c>
      <c r="LJ75" s="1">
        <f t="shared" si="1566"/>
        <v>1027</v>
      </c>
      <c r="LK75" s="1">
        <f t="shared" si="1608"/>
        <v>0</v>
      </c>
      <c r="LL75" s="1">
        <f t="shared" si="1567"/>
        <v>0</v>
      </c>
      <c r="LM75" s="1">
        <f t="shared" si="1609"/>
        <v>8.360272638753651</v>
      </c>
      <c r="LN75" s="1"/>
      <c r="LO75" s="1"/>
      <c r="LP75" s="1"/>
      <c r="LQ75" s="1"/>
    </row>
    <row r="76" spans="1:329" x14ac:dyDescent="0.15">
      <c r="A76" s="51" t="s">
        <v>39</v>
      </c>
      <c r="B76" s="51" t="s">
        <v>43</v>
      </c>
      <c r="C76" s="51">
        <v>42</v>
      </c>
      <c r="D76" s="51" t="s">
        <v>41</v>
      </c>
      <c r="E76" s="52">
        <v>236</v>
      </c>
      <c r="F76" s="52">
        <v>75</v>
      </c>
      <c r="G76" s="51">
        <v>31.8</v>
      </c>
      <c r="H76" s="52">
        <v>94</v>
      </c>
      <c r="I76" s="51">
        <v>39.900000000000006</v>
      </c>
      <c r="J76" s="52">
        <v>73</v>
      </c>
      <c r="K76" s="51">
        <v>31</v>
      </c>
      <c r="L76" s="52">
        <v>78</v>
      </c>
      <c r="M76" s="51">
        <v>33.1</v>
      </c>
      <c r="N76" s="52">
        <v>25</v>
      </c>
      <c r="O76" s="51">
        <v>10.600000000000001</v>
      </c>
      <c r="P76" s="52">
        <v>21</v>
      </c>
      <c r="Q76" s="51">
        <v>8.9</v>
      </c>
      <c r="R76" s="52">
        <v>72</v>
      </c>
      <c r="S76" s="51">
        <v>30.6</v>
      </c>
      <c r="T76" s="52">
        <v>13</v>
      </c>
      <c r="U76" s="51">
        <v>5.6000000000000005</v>
      </c>
      <c r="V76" s="52">
        <v>51</v>
      </c>
      <c r="W76" s="51">
        <v>21.700000000000003</v>
      </c>
      <c r="X76" s="52">
        <v>45</v>
      </c>
      <c r="Y76" s="51">
        <v>19.100000000000001</v>
      </c>
      <c r="Z76" s="52">
        <v>92</v>
      </c>
      <c r="AA76" s="51">
        <v>39</v>
      </c>
      <c r="AB76" s="52">
        <v>0</v>
      </c>
      <c r="AC76" s="51">
        <v>0</v>
      </c>
      <c r="AD76" s="52">
        <v>5</v>
      </c>
      <c r="AE76" s="51">
        <v>2.2000000000000002</v>
      </c>
      <c r="AF76" s="52">
        <v>15</v>
      </c>
      <c r="AG76" s="51">
        <v>6.4</v>
      </c>
      <c r="AI76" s="43"/>
      <c r="AJ76">
        <f t="shared" si="1386"/>
        <v>75</v>
      </c>
      <c r="AK76">
        <f t="shared" si="1387"/>
        <v>31.8</v>
      </c>
      <c r="AL76" s="1" t="s">
        <v>82</v>
      </c>
      <c r="AM76" s="1">
        <f>+SUM($E124:$E128)</f>
        <v>1940</v>
      </c>
      <c r="AN76" s="1">
        <f>+SUM(AJ124:AJ128)</f>
        <v>377</v>
      </c>
      <c r="AO76" s="1">
        <f t="shared" si="1498"/>
        <v>0.1943298969072165</v>
      </c>
      <c r="AP76" s="1">
        <f t="shared" si="1568"/>
        <v>8.9835413101836872E-3</v>
      </c>
      <c r="AQ76" s="1"/>
      <c r="AR76" s="1" t="s">
        <v>82</v>
      </c>
      <c r="AS76" s="1">
        <f>+SUM($E194:$E198)</f>
        <v>67</v>
      </c>
      <c r="AT76" s="1">
        <f>+SUM(AJ194:AJ198)</f>
        <v>16</v>
      </c>
      <c r="AU76" s="1">
        <f t="shared" si="1499"/>
        <v>0.23880597014925373</v>
      </c>
      <c r="AV76" s="1">
        <f t="shared" si="1500"/>
        <v>5.20874234642031E-2</v>
      </c>
      <c r="AW76" s="1">
        <f t="shared" si="1501"/>
        <v>1940</v>
      </c>
      <c r="AX76" s="1">
        <f t="shared" si="1569"/>
        <v>463.28358208955223</v>
      </c>
      <c r="AY76" s="1">
        <f t="shared" si="1502"/>
        <v>10211.021967462753</v>
      </c>
      <c r="AZ76" s="1">
        <f t="shared" si="1570"/>
        <v>13.020103092783506</v>
      </c>
      <c r="BA76" s="1"/>
      <c r="BB76" s="1"/>
      <c r="BC76" s="1"/>
      <c r="BD76" s="1"/>
      <c r="BE76">
        <f t="shared" si="1394"/>
        <v>94</v>
      </c>
      <c r="BF76">
        <f t="shared" si="1395"/>
        <v>39.900000000000006</v>
      </c>
      <c r="BG76" s="1" t="s">
        <v>82</v>
      </c>
      <c r="BH76" s="1">
        <f>+SUM($E124:$E128)</f>
        <v>1940</v>
      </c>
      <c r="BI76" s="1">
        <f>+SUM(BE124:BE128)</f>
        <v>250</v>
      </c>
      <c r="BJ76" s="1">
        <f t="shared" si="1503"/>
        <v>0.12886597938144329</v>
      </c>
      <c r="BK76" s="1">
        <f t="shared" si="1571"/>
        <v>7.6069535044130119E-3</v>
      </c>
      <c r="BL76" s="1"/>
      <c r="BM76" s="1" t="s">
        <v>82</v>
      </c>
      <c r="BN76" s="1">
        <f>+SUM($E194:$E198)</f>
        <v>67</v>
      </c>
      <c r="BO76" s="1">
        <f>+SUM(BE194:BE198)</f>
        <v>10</v>
      </c>
      <c r="BP76" s="1">
        <f t="shared" si="1504"/>
        <v>0.14925373134328357</v>
      </c>
      <c r="BQ76" s="1">
        <f t="shared" si="1505"/>
        <v>4.3533664280901579E-2</v>
      </c>
      <c r="BR76" s="1">
        <f t="shared" si="1506"/>
        <v>1940</v>
      </c>
      <c r="BS76" s="1">
        <f t="shared" si="1572"/>
        <v>289.55223880597015</v>
      </c>
      <c r="BT76" s="1">
        <f t="shared" si="1507"/>
        <v>7132.6991684482455</v>
      </c>
      <c r="BU76" s="1">
        <f t="shared" si="1573"/>
        <v>8.6340206185567006</v>
      </c>
      <c r="BV76" s="1"/>
      <c r="BW76" s="1"/>
      <c r="BX76" s="1"/>
      <c r="BY76" s="1"/>
      <c r="BZ76">
        <f t="shared" si="1402"/>
        <v>73</v>
      </c>
      <c r="CA76">
        <f t="shared" si="1403"/>
        <v>31</v>
      </c>
      <c r="CB76" s="1" t="s">
        <v>82</v>
      </c>
      <c r="CC76" s="1">
        <f>+SUM($E124:$E128)</f>
        <v>1940</v>
      </c>
      <c r="CD76" s="1">
        <f>+SUM(BZ124:BZ128)</f>
        <v>338</v>
      </c>
      <c r="CE76" s="1">
        <f t="shared" si="1508"/>
        <v>0.17422680412371133</v>
      </c>
      <c r="CF76" s="1">
        <f t="shared" si="1574"/>
        <v>8.6116626999677062E-3</v>
      </c>
      <c r="CG76" s="1"/>
      <c r="CH76" s="1" t="s">
        <v>82</v>
      </c>
      <c r="CI76" s="1">
        <f>+SUM($E194:$E198)</f>
        <v>67</v>
      </c>
      <c r="CJ76" s="1">
        <f>+SUM(BZ194:BZ198)</f>
        <v>19</v>
      </c>
      <c r="CK76" s="1">
        <f t="shared" si="1509"/>
        <v>0.28358208955223879</v>
      </c>
      <c r="CL76" s="1">
        <f t="shared" si="1510"/>
        <v>5.5066213608306089E-2</v>
      </c>
      <c r="CM76" s="1">
        <f t="shared" si="1511"/>
        <v>1940</v>
      </c>
      <c r="CN76" s="1">
        <f t="shared" si="1575"/>
        <v>550.14925373134326</v>
      </c>
      <c r="CO76" s="1">
        <f t="shared" si="1512"/>
        <v>11412.318669517195</v>
      </c>
      <c r="CP76" s="1">
        <f t="shared" si="1576"/>
        <v>11.673195876288659</v>
      </c>
      <c r="CQ76" s="1"/>
      <c r="CR76" s="1"/>
      <c r="CS76" s="1"/>
      <c r="CT76" s="1"/>
      <c r="CU76">
        <f t="shared" si="1410"/>
        <v>78</v>
      </c>
      <c r="CV76">
        <f t="shared" si="1411"/>
        <v>33.1</v>
      </c>
      <c r="CW76" s="1" t="s">
        <v>82</v>
      </c>
      <c r="CX76" s="1">
        <f>+SUM($E124:$E128)</f>
        <v>1940</v>
      </c>
      <c r="CY76" s="1">
        <f>+SUM(CU124:CU128)</f>
        <v>213</v>
      </c>
      <c r="CZ76" s="1">
        <f t="shared" si="1513"/>
        <v>0.10979381443298969</v>
      </c>
      <c r="DA76" s="1">
        <f t="shared" si="1577"/>
        <v>7.097957189250651E-3</v>
      </c>
      <c r="DB76" s="1"/>
      <c r="DC76" s="1" t="s">
        <v>82</v>
      </c>
      <c r="DD76" s="1">
        <f>+SUM($E194:$E198)</f>
        <v>67</v>
      </c>
      <c r="DE76" s="1">
        <f>+SUM(CU194:CU198)</f>
        <v>7</v>
      </c>
      <c r="DF76" s="1">
        <f t="shared" si="1514"/>
        <v>0.1044776119402985</v>
      </c>
      <c r="DG76" s="1">
        <f t="shared" si="1515"/>
        <v>3.7369083027573143E-2</v>
      </c>
      <c r="DH76" s="1">
        <f t="shared" si="1516"/>
        <v>1940</v>
      </c>
      <c r="DI76" s="1">
        <f t="shared" si="1578"/>
        <v>202.68656716417911</v>
      </c>
      <c r="DJ76" s="1">
        <f t="shared" si="1517"/>
        <v>5255.6730714881805</v>
      </c>
      <c r="DK76" s="1">
        <f t="shared" si="1579"/>
        <v>7.3561855670103089</v>
      </c>
      <c r="DL76" s="1"/>
      <c r="DM76" s="1"/>
      <c r="DN76" s="1"/>
      <c r="DO76" s="1"/>
      <c r="DP76">
        <f t="shared" si="1418"/>
        <v>25</v>
      </c>
      <c r="DQ76">
        <f t="shared" si="1419"/>
        <v>10.600000000000001</v>
      </c>
      <c r="DR76" s="1" t="s">
        <v>82</v>
      </c>
      <c r="DS76" s="1">
        <f>+SUM($E124:$E128)</f>
        <v>1940</v>
      </c>
      <c r="DT76" s="1">
        <f>+SUM(DP124:DP128)</f>
        <v>27</v>
      </c>
      <c r="DU76" s="1">
        <f t="shared" si="1518"/>
        <v>1.3917525773195877E-2</v>
      </c>
      <c r="DV76" s="1">
        <f t="shared" si="1580"/>
        <v>2.6597252250868029E-3</v>
      </c>
      <c r="DW76" s="1"/>
      <c r="DX76" s="1" t="s">
        <v>82</v>
      </c>
      <c r="DY76" s="1">
        <f>+SUM($E194:$E198)</f>
        <v>67</v>
      </c>
      <c r="DZ76" s="1">
        <f>+SUM(DP194:DP198)</f>
        <v>1</v>
      </c>
      <c r="EA76" s="1">
        <f t="shared" si="1519"/>
        <v>1.4925373134328358E-2</v>
      </c>
      <c r="EB76" s="1">
        <f t="shared" si="1520"/>
        <v>1.4813571012293426E-2</v>
      </c>
      <c r="EC76" s="1">
        <f t="shared" si="1521"/>
        <v>1940</v>
      </c>
      <c r="ED76" s="1">
        <f t="shared" si="1581"/>
        <v>28.955223880597014</v>
      </c>
      <c r="EE76" s="1">
        <f t="shared" si="1522"/>
        <v>825.89148266242842</v>
      </c>
      <c r="EF76" s="1">
        <f t="shared" si="1582"/>
        <v>0.93247422680412373</v>
      </c>
      <c r="EG76" s="1"/>
      <c r="EH76" s="1"/>
      <c r="EI76" s="1"/>
      <c r="EJ76" s="1"/>
      <c r="EK76">
        <f t="shared" si="1426"/>
        <v>21</v>
      </c>
      <c r="EL76">
        <f t="shared" si="1427"/>
        <v>8.9</v>
      </c>
      <c r="EM76" s="1" t="s">
        <v>82</v>
      </c>
      <c r="EN76" s="1">
        <f>+SUM($E124:$E128)</f>
        <v>1940</v>
      </c>
      <c r="EO76" s="1">
        <f>+SUM(EK124:EK128)</f>
        <v>233</v>
      </c>
      <c r="EP76" s="1">
        <f t="shared" si="1523"/>
        <v>0.12010309278350516</v>
      </c>
      <c r="EQ76" s="1">
        <f t="shared" si="1583"/>
        <v>7.3806077714473782E-3</v>
      </c>
      <c r="ER76" s="1"/>
      <c r="ES76" s="1" t="s">
        <v>82</v>
      </c>
      <c r="ET76" s="1">
        <f>+SUM($E194:$E198)</f>
        <v>67</v>
      </c>
      <c r="EU76" s="1">
        <f>+SUM(EK194:EK198)</f>
        <v>16</v>
      </c>
      <c r="EV76" s="1">
        <f t="shared" si="1524"/>
        <v>0.23880597014925373</v>
      </c>
      <c r="EW76" s="1">
        <f t="shared" si="1525"/>
        <v>5.20874234642031E-2</v>
      </c>
      <c r="EX76" s="1">
        <f t="shared" si="1526"/>
        <v>1940</v>
      </c>
      <c r="EY76" s="1">
        <f t="shared" si="1584"/>
        <v>463.28358208955223</v>
      </c>
      <c r="EZ76" s="1">
        <f t="shared" si="1527"/>
        <v>10211.021967462753</v>
      </c>
      <c r="FA76" s="1">
        <f t="shared" si="1585"/>
        <v>8.0469072164948461</v>
      </c>
      <c r="FB76" s="1"/>
      <c r="FC76" s="1"/>
      <c r="FD76" s="1"/>
      <c r="FE76" s="1"/>
      <c r="FF76">
        <f t="shared" si="1434"/>
        <v>72</v>
      </c>
      <c r="FG76">
        <f t="shared" si="1435"/>
        <v>30.6</v>
      </c>
      <c r="FH76" s="1" t="s">
        <v>82</v>
      </c>
      <c r="FI76" s="1">
        <f>+SUM($E124:$E128)</f>
        <v>1940</v>
      </c>
      <c r="FJ76" s="1">
        <f>+SUM(FF124:FF128)</f>
        <v>982</v>
      </c>
      <c r="FK76" s="1">
        <f t="shared" si="1528"/>
        <v>0.50618556701030926</v>
      </c>
      <c r="FL76" s="1">
        <f t="shared" si="1586"/>
        <v>1.1351046519734459E-2</v>
      </c>
      <c r="FM76" s="1"/>
      <c r="FN76" s="1" t="s">
        <v>82</v>
      </c>
      <c r="FO76" s="1">
        <f>+SUM($E194:$E198)</f>
        <v>67</v>
      </c>
      <c r="FP76" s="1">
        <f>+SUM(FF194:FF198)</f>
        <v>22</v>
      </c>
      <c r="FQ76" s="1">
        <f t="shared" si="1529"/>
        <v>0.32835820895522388</v>
      </c>
      <c r="FR76" s="1">
        <f t="shared" si="1530"/>
        <v>5.7372713828473386E-2</v>
      </c>
      <c r="FS76" s="1">
        <f t="shared" si="1531"/>
        <v>1940</v>
      </c>
      <c r="FT76" s="1">
        <f t="shared" si="1587"/>
        <v>637.01492537313436</v>
      </c>
      <c r="FU76" s="1">
        <f t="shared" si="1532"/>
        <v>12388.372239936425</v>
      </c>
      <c r="FV76" s="1">
        <f t="shared" si="1588"/>
        <v>33.914432989690724</v>
      </c>
      <c r="FW76" s="1"/>
      <c r="FX76" s="1"/>
      <c r="FY76" s="1"/>
      <c r="FZ76" s="1"/>
      <c r="GA76">
        <f t="shared" si="1442"/>
        <v>13</v>
      </c>
      <c r="GB76">
        <f t="shared" si="1443"/>
        <v>5.6000000000000005</v>
      </c>
      <c r="GC76" s="1" t="s">
        <v>82</v>
      </c>
      <c r="GD76" s="1">
        <f>+SUM($E124:$E128)</f>
        <v>1940</v>
      </c>
      <c r="GE76" s="1">
        <f>+SUM(GA124:GA128)</f>
        <v>6</v>
      </c>
      <c r="GF76" s="1">
        <f t="shared" si="1533"/>
        <v>3.092783505154639E-3</v>
      </c>
      <c r="GG76" s="1">
        <f t="shared" si="1589"/>
        <v>1.2606695560531387E-3</v>
      </c>
      <c r="GH76" s="1"/>
      <c r="GI76" s="1" t="s">
        <v>82</v>
      </c>
      <c r="GJ76" s="1">
        <f>+SUM($E194:$E198)</f>
        <v>67</v>
      </c>
      <c r="GK76" s="1">
        <f>+SUM(GA194:GA198)</f>
        <v>2</v>
      </c>
      <c r="GL76" s="1">
        <f t="shared" si="1534"/>
        <v>2.9850746268656716E-2</v>
      </c>
      <c r="GM76" s="1">
        <f t="shared" si="1535"/>
        <v>2.0790238530309819E-2</v>
      </c>
      <c r="GN76" s="1">
        <f t="shared" si="1536"/>
        <v>1940</v>
      </c>
      <c r="GO76" s="1">
        <f t="shared" si="1590"/>
        <v>57.910447761194028</v>
      </c>
      <c r="GP76" s="1">
        <f t="shared" si="1537"/>
        <v>1626.7559506987229</v>
      </c>
      <c r="GQ76" s="1">
        <f t="shared" si="1591"/>
        <v>0.20721649484536081</v>
      </c>
      <c r="GR76" s="1"/>
      <c r="GS76" s="1"/>
      <c r="GT76" s="1"/>
      <c r="GU76" s="1"/>
      <c r="GV76">
        <f t="shared" si="1450"/>
        <v>51</v>
      </c>
      <c r="GW76">
        <f t="shared" si="1451"/>
        <v>21.700000000000003</v>
      </c>
      <c r="GX76" s="1" t="s">
        <v>82</v>
      </c>
      <c r="GY76" s="1">
        <f>+SUM($E124:$E128)</f>
        <v>1940</v>
      </c>
      <c r="GZ76" s="1">
        <f>+SUM(GV124:GV128)</f>
        <v>569</v>
      </c>
      <c r="HA76" s="1">
        <f t="shared" si="1538"/>
        <v>0.29329896907216496</v>
      </c>
      <c r="HB76" s="1">
        <f t="shared" si="1592"/>
        <v>1.0336470409301027E-2</v>
      </c>
      <c r="HC76" s="1"/>
      <c r="HD76" s="1" t="s">
        <v>82</v>
      </c>
      <c r="HE76" s="1">
        <f>+SUM($E194:$E198)</f>
        <v>67</v>
      </c>
      <c r="HF76" s="1">
        <f>+SUM(GV194:GV198)</f>
        <v>24</v>
      </c>
      <c r="HG76" s="1">
        <f t="shared" si="1539"/>
        <v>0.35820895522388058</v>
      </c>
      <c r="HH76" s="1">
        <f t="shared" si="1540"/>
        <v>5.8577069990535267E-2</v>
      </c>
      <c r="HI76" s="1">
        <f t="shared" si="1541"/>
        <v>1940</v>
      </c>
      <c r="HJ76" s="1">
        <f t="shared" si="1593"/>
        <v>694.92537313432831</v>
      </c>
      <c r="HK76" s="1">
        <f t="shared" si="1542"/>
        <v>12913.939547085249</v>
      </c>
      <c r="HL76" s="1">
        <f t="shared" si="1594"/>
        <v>19.651030927835052</v>
      </c>
      <c r="HM76" s="1"/>
      <c r="HN76" s="1"/>
      <c r="HO76" s="1"/>
      <c r="HP76" s="1"/>
      <c r="HQ76">
        <f t="shared" si="1458"/>
        <v>45</v>
      </c>
      <c r="HR76">
        <f t="shared" si="1459"/>
        <v>19.100000000000001</v>
      </c>
      <c r="HS76" s="1" t="s">
        <v>82</v>
      </c>
      <c r="HT76" s="1">
        <f>+SUM($E124:$E128)</f>
        <v>1940</v>
      </c>
      <c r="HU76" s="1">
        <f>+SUM(HQ124:HQ128)</f>
        <v>307</v>
      </c>
      <c r="HV76" s="1">
        <f t="shared" si="1543"/>
        <v>0.15824742268041236</v>
      </c>
      <c r="HW76" s="1">
        <f t="shared" si="1595"/>
        <v>8.2862815425112438E-3</v>
      </c>
      <c r="HX76" s="1"/>
      <c r="HY76" s="1" t="s">
        <v>82</v>
      </c>
      <c r="HZ76" s="1">
        <f>+SUM($E194:$E198)</f>
        <v>67</v>
      </c>
      <c r="IA76" s="1">
        <f>+SUM(HQ194:HQ198)</f>
        <v>10</v>
      </c>
      <c r="IB76" s="1">
        <f t="shared" si="1544"/>
        <v>0.14925373134328357</v>
      </c>
      <c r="IC76" s="1">
        <f t="shared" si="1545"/>
        <v>4.3533664280901579E-2</v>
      </c>
      <c r="ID76" s="1">
        <f t="shared" si="1546"/>
        <v>1940</v>
      </c>
      <c r="IE76" s="1">
        <f t="shared" si="1596"/>
        <v>289.55223880597015</v>
      </c>
      <c r="IF76" s="1">
        <f t="shared" si="1547"/>
        <v>7132.6991684482455</v>
      </c>
      <c r="IG76" s="1">
        <f t="shared" si="1597"/>
        <v>10.602577319587628</v>
      </c>
      <c r="IH76" s="1"/>
      <c r="II76" s="1"/>
      <c r="IJ76" s="1"/>
      <c r="IK76" s="1"/>
      <c r="IL76">
        <f t="shared" si="1466"/>
        <v>92</v>
      </c>
      <c r="IM76">
        <f t="shared" si="1467"/>
        <v>39</v>
      </c>
      <c r="IN76" s="1" t="s">
        <v>82</v>
      </c>
      <c r="IO76" s="1">
        <f>+SUM($E124:$E128)</f>
        <v>1940</v>
      </c>
      <c r="IP76" s="1">
        <f>+SUM(IL124:IL128)</f>
        <v>1349</v>
      </c>
      <c r="IQ76" s="1">
        <f t="shared" si="1548"/>
        <v>0.69536082474226801</v>
      </c>
      <c r="IR76" s="1">
        <f t="shared" si="1598"/>
        <v>1.0449538739783567E-2</v>
      </c>
      <c r="IS76" s="1"/>
      <c r="IT76" s="1" t="s">
        <v>82</v>
      </c>
      <c r="IU76" s="1">
        <f>+SUM($E194:$E198)</f>
        <v>67</v>
      </c>
      <c r="IV76" s="1">
        <f>+SUM(IL194:IL198)</f>
        <v>59</v>
      </c>
      <c r="IW76" s="1">
        <f t="shared" si="1549"/>
        <v>0.88059701492537312</v>
      </c>
      <c r="IX76" s="1">
        <f t="shared" si="1550"/>
        <v>3.961492109774456E-2</v>
      </c>
      <c r="IY76" s="1">
        <f t="shared" si="1551"/>
        <v>1940</v>
      </c>
      <c r="IZ76" s="1">
        <f t="shared" si="1599"/>
        <v>1708.3582089552237</v>
      </c>
      <c r="JA76" s="1">
        <f t="shared" si="1552"/>
        <v>5906.3754517676716</v>
      </c>
      <c r="JB76" s="1">
        <f t="shared" si="1600"/>
        <v>46.589175257731959</v>
      </c>
      <c r="JC76" s="1"/>
      <c r="JD76" s="1"/>
      <c r="JE76" s="1"/>
      <c r="JF76" s="1"/>
      <c r="JG76">
        <f t="shared" si="1474"/>
        <v>0</v>
      </c>
      <c r="JH76">
        <f t="shared" si="1475"/>
        <v>0</v>
      </c>
      <c r="JI76" s="1" t="s">
        <v>82</v>
      </c>
      <c r="JJ76" s="1">
        <f>+SUM($E124:$E128)</f>
        <v>1940</v>
      </c>
      <c r="JK76" s="1">
        <f>+SUM(JG124:JG128)</f>
        <v>1</v>
      </c>
      <c r="JL76" s="1">
        <f t="shared" si="1553"/>
        <v>5.1546391752577321E-4</v>
      </c>
      <c r="JM76" s="1">
        <f t="shared" si="1601"/>
        <v>5.1533104887618191E-4</v>
      </c>
      <c r="JN76" s="1"/>
      <c r="JO76" s="1" t="s">
        <v>82</v>
      </c>
      <c r="JP76" s="1">
        <f>+SUM($E194:$E198)</f>
        <v>67</v>
      </c>
      <c r="JQ76" s="1">
        <f>+SUM(JG194:JG198)</f>
        <v>0</v>
      </c>
      <c r="JR76" s="1">
        <f t="shared" si="1554"/>
        <v>0</v>
      </c>
      <c r="JS76" s="1">
        <f t="shared" si="1555"/>
        <v>0</v>
      </c>
      <c r="JT76" s="1">
        <f t="shared" si="1556"/>
        <v>1940</v>
      </c>
      <c r="JU76" s="1">
        <f t="shared" si="1602"/>
        <v>0</v>
      </c>
      <c r="JV76" s="1">
        <f t="shared" si="1557"/>
        <v>0</v>
      </c>
      <c r="JW76" s="1">
        <f t="shared" si="1603"/>
        <v>3.4536082474226806E-2</v>
      </c>
      <c r="JX76" s="1"/>
      <c r="JY76" s="1"/>
      <c r="JZ76" s="1"/>
      <c r="KA76" s="1"/>
      <c r="KB76">
        <f t="shared" si="1482"/>
        <v>5</v>
      </c>
      <c r="KC76">
        <f t="shared" si="1483"/>
        <v>2.2000000000000002</v>
      </c>
      <c r="KD76" s="1" t="s">
        <v>82</v>
      </c>
      <c r="KE76" s="1">
        <f>+SUM($E124:$E128)</f>
        <v>1940</v>
      </c>
      <c r="KF76" s="1">
        <f>+SUM(KB124:KB128)</f>
        <v>168</v>
      </c>
      <c r="KG76" s="1">
        <f t="shared" si="1558"/>
        <v>8.6597938144329895E-2</v>
      </c>
      <c r="KH76" s="1">
        <f t="shared" si="1604"/>
        <v>6.3853382013087726E-3</v>
      </c>
      <c r="KI76" s="1"/>
      <c r="KJ76" s="1" t="s">
        <v>82</v>
      </c>
      <c r="KK76" s="1">
        <f>+SUM($E194:$E198)</f>
        <v>67</v>
      </c>
      <c r="KL76" s="1">
        <f>+SUM(KB194:KB198)</f>
        <v>0</v>
      </c>
      <c r="KM76" s="1">
        <f t="shared" si="1559"/>
        <v>0</v>
      </c>
      <c r="KN76" s="1">
        <f t="shared" si="1560"/>
        <v>0</v>
      </c>
      <c r="KO76" s="1">
        <f t="shared" si="1561"/>
        <v>1940</v>
      </c>
      <c r="KP76" s="1">
        <f t="shared" si="1605"/>
        <v>0</v>
      </c>
      <c r="KQ76" s="1">
        <f t="shared" si="1562"/>
        <v>0</v>
      </c>
      <c r="KR76" s="1">
        <f t="shared" si="1606"/>
        <v>5.8020618556701029</v>
      </c>
      <c r="KS76" s="1"/>
      <c r="KT76" s="1"/>
      <c r="KU76" s="1"/>
      <c r="KV76" s="1"/>
      <c r="KW76">
        <f t="shared" si="1490"/>
        <v>15</v>
      </c>
      <c r="KX76">
        <f t="shared" si="1491"/>
        <v>6.4</v>
      </c>
      <c r="KY76" s="1" t="s">
        <v>82</v>
      </c>
      <c r="KZ76" s="1">
        <f>+SUM($E124:$E128)</f>
        <v>1940</v>
      </c>
      <c r="LA76" s="1">
        <f>+SUM(KW124:KW128)</f>
        <v>327</v>
      </c>
      <c r="LB76" s="1">
        <f t="shared" si="1563"/>
        <v>0.16855670103092785</v>
      </c>
      <c r="LC76" s="1">
        <f t="shared" si="1607"/>
        <v>8.4994038471505676E-3</v>
      </c>
      <c r="LD76" s="1"/>
      <c r="LE76" s="1" t="s">
        <v>82</v>
      </c>
      <c r="LF76" s="1">
        <f>+SUM($E194:$E198)</f>
        <v>67</v>
      </c>
      <c r="LG76" s="1">
        <f>+SUM(KW194:KW198)</f>
        <v>0</v>
      </c>
      <c r="LH76" s="1">
        <f t="shared" si="1564"/>
        <v>0</v>
      </c>
      <c r="LI76" s="1">
        <f t="shared" si="1565"/>
        <v>0</v>
      </c>
      <c r="LJ76" s="1">
        <f t="shared" si="1566"/>
        <v>1940</v>
      </c>
      <c r="LK76" s="1">
        <f t="shared" si="1608"/>
        <v>0</v>
      </c>
      <c r="LL76" s="1">
        <f t="shared" si="1567"/>
        <v>0</v>
      </c>
      <c r="LM76" s="1">
        <f t="shared" si="1609"/>
        <v>11.293298969072167</v>
      </c>
      <c r="LN76" s="1"/>
      <c r="LO76" s="1"/>
      <c r="LP76" s="1"/>
      <c r="LQ76" s="1"/>
    </row>
    <row r="77" spans="1:329" x14ac:dyDescent="0.15">
      <c r="A77" s="51" t="s">
        <v>39</v>
      </c>
      <c r="B77" s="51" t="s">
        <v>43</v>
      </c>
      <c r="C77" s="51">
        <v>43</v>
      </c>
      <c r="D77" s="51" t="s">
        <v>41</v>
      </c>
      <c r="E77" s="52">
        <v>223</v>
      </c>
      <c r="F77" s="52">
        <v>76</v>
      </c>
      <c r="G77" s="51">
        <v>34.1</v>
      </c>
      <c r="H77" s="52">
        <v>95</v>
      </c>
      <c r="I77" s="51">
        <v>42.7</v>
      </c>
      <c r="J77" s="52">
        <v>71</v>
      </c>
      <c r="K77" s="51">
        <v>31.900000000000002</v>
      </c>
      <c r="L77" s="52">
        <v>74</v>
      </c>
      <c r="M77" s="51">
        <v>33.200000000000003</v>
      </c>
      <c r="N77" s="52">
        <v>21</v>
      </c>
      <c r="O77" s="51">
        <v>9.5</v>
      </c>
      <c r="P77" s="52">
        <v>18</v>
      </c>
      <c r="Q77" s="51">
        <v>8.1</v>
      </c>
      <c r="R77" s="52">
        <v>85</v>
      </c>
      <c r="S77" s="51">
        <v>38.200000000000003</v>
      </c>
      <c r="T77" s="52">
        <v>11</v>
      </c>
      <c r="U77" s="51">
        <v>5</v>
      </c>
      <c r="V77" s="52">
        <v>54</v>
      </c>
      <c r="W77" s="51">
        <v>24.3</v>
      </c>
      <c r="X77" s="52">
        <v>44</v>
      </c>
      <c r="Y77" s="51">
        <v>19.8</v>
      </c>
      <c r="Z77" s="52">
        <v>114</v>
      </c>
      <c r="AA77" s="51">
        <v>51.2</v>
      </c>
      <c r="AB77" s="52">
        <v>0</v>
      </c>
      <c r="AC77" s="51">
        <v>0</v>
      </c>
      <c r="AD77" s="52">
        <v>5</v>
      </c>
      <c r="AE77" s="51">
        <v>2.3000000000000003</v>
      </c>
      <c r="AF77" s="52">
        <v>25</v>
      </c>
      <c r="AG77" s="51">
        <v>11.3</v>
      </c>
      <c r="AI77" s="43"/>
      <c r="AJ77">
        <f t="shared" si="1386"/>
        <v>76</v>
      </c>
      <c r="AK77">
        <f t="shared" si="1387"/>
        <v>34.1</v>
      </c>
      <c r="AL77" s="1" t="s">
        <v>83</v>
      </c>
      <c r="AM77" s="1">
        <f>+SUM($E129:$E133)</f>
        <v>6128</v>
      </c>
      <c r="AN77" s="1">
        <f>+SUM(AJ129:AJ133)</f>
        <v>1238</v>
      </c>
      <c r="AO77" s="1">
        <f t="shared" si="1498"/>
        <v>0.20202349869451697</v>
      </c>
      <c r="AP77" s="1">
        <f t="shared" si="1568"/>
        <v>5.1290462704620225E-3</v>
      </c>
      <c r="AQ77" s="1"/>
      <c r="AR77" s="1" t="s">
        <v>83</v>
      </c>
      <c r="AS77" s="1">
        <f>+SUM($E199:$E203)</f>
        <v>361</v>
      </c>
      <c r="AT77" s="1">
        <f>+SUM(AJ199:AJ203)</f>
        <v>66</v>
      </c>
      <c r="AU77" s="1">
        <f t="shared" si="1499"/>
        <v>0.18282548476454294</v>
      </c>
      <c r="AV77" s="1">
        <f t="shared" si="1500"/>
        <v>2.0343336034473393E-2</v>
      </c>
      <c r="AW77" s="1">
        <f t="shared" si="1501"/>
        <v>6128</v>
      </c>
      <c r="AX77" s="1">
        <f t="shared" si="1569"/>
        <v>1120.3545706371192</v>
      </c>
      <c r="AY77" s="1">
        <f t="shared" si="1502"/>
        <v>15541.103725531251</v>
      </c>
      <c r="AZ77" s="1">
        <f t="shared" si="1570"/>
        <v>72.93048302872063</v>
      </c>
      <c r="BA77" s="1"/>
      <c r="BB77" s="1"/>
      <c r="BC77" s="1"/>
      <c r="BD77" s="1"/>
      <c r="BE77">
        <f t="shared" si="1394"/>
        <v>95</v>
      </c>
      <c r="BF77">
        <f t="shared" si="1395"/>
        <v>42.7</v>
      </c>
      <c r="BG77" s="1" t="s">
        <v>83</v>
      </c>
      <c r="BH77" s="1">
        <f>+SUM($E129:$E133)</f>
        <v>6128</v>
      </c>
      <c r="BI77" s="1">
        <f>+SUM(BE129:BE133)</f>
        <v>1059</v>
      </c>
      <c r="BJ77" s="1">
        <f t="shared" si="1503"/>
        <v>0.17281331592689295</v>
      </c>
      <c r="BK77" s="1">
        <f t="shared" si="1571"/>
        <v>4.8298205022968294E-3</v>
      </c>
      <c r="BL77" s="1"/>
      <c r="BM77" s="1" t="s">
        <v>83</v>
      </c>
      <c r="BN77" s="1">
        <f>+SUM($E199:$E203)</f>
        <v>361</v>
      </c>
      <c r="BO77" s="1">
        <f>+SUM(BE199:BE203)</f>
        <v>51</v>
      </c>
      <c r="BP77" s="1">
        <f t="shared" si="1504"/>
        <v>0.14127423822714683</v>
      </c>
      <c r="BQ77" s="1">
        <f t="shared" si="1505"/>
        <v>1.8331800914418904E-2</v>
      </c>
      <c r="BR77" s="1">
        <f t="shared" si="1506"/>
        <v>6128</v>
      </c>
      <c r="BS77" s="1">
        <f t="shared" si="1572"/>
        <v>865.72853185595579</v>
      </c>
      <c r="BT77" s="1">
        <f t="shared" si="1507"/>
        <v>12619.663579899801</v>
      </c>
      <c r="BU77" s="1">
        <f t="shared" si="1573"/>
        <v>62.385607049608353</v>
      </c>
      <c r="BV77" s="1"/>
      <c r="BW77" s="1"/>
      <c r="BX77" s="1"/>
      <c r="BY77" s="1"/>
      <c r="BZ77">
        <f t="shared" si="1402"/>
        <v>71</v>
      </c>
      <c r="CA77">
        <f t="shared" si="1403"/>
        <v>31.900000000000002</v>
      </c>
      <c r="CB77" s="1" t="s">
        <v>83</v>
      </c>
      <c r="CC77" s="1">
        <f>+SUM($E129:$E133)</f>
        <v>6128</v>
      </c>
      <c r="CD77" s="1">
        <f>+SUM(BZ129:BZ133)</f>
        <v>1049</v>
      </c>
      <c r="CE77" s="1">
        <f t="shared" si="1508"/>
        <v>0.17118146214099217</v>
      </c>
      <c r="CF77" s="1">
        <f t="shared" si="1574"/>
        <v>4.8117019218942283E-3</v>
      </c>
      <c r="CG77" s="1"/>
      <c r="CH77" s="1" t="s">
        <v>83</v>
      </c>
      <c r="CI77" s="1">
        <f>+SUM($E199:$E203)</f>
        <v>361</v>
      </c>
      <c r="CJ77" s="1">
        <f>+SUM(BZ199:BZ203)</f>
        <v>55</v>
      </c>
      <c r="CK77" s="1">
        <f t="shared" si="1509"/>
        <v>0.1523545706371191</v>
      </c>
      <c r="CL77" s="1">
        <f t="shared" si="1510"/>
        <v>1.8913907255086446E-2</v>
      </c>
      <c r="CM77" s="1">
        <f t="shared" si="1511"/>
        <v>6128</v>
      </c>
      <c r="CN77" s="1">
        <f t="shared" si="1575"/>
        <v>933.62880886426581</v>
      </c>
      <c r="CO77" s="1">
        <f t="shared" si="1512"/>
        <v>13433.835423764305</v>
      </c>
      <c r="CP77" s="1">
        <f t="shared" si="1576"/>
        <v>61.796507832898172</v>
      </c>
      <c r="CQ77" s="1"/>
      <c r="CR77" s="1"/>
      <c r="CS77" s="1"/>
      <c r="CT77" s="1"/>
      <c r="CU77">
        <f t="shared" si="1410"/>
        <v>74</v>
      </c>
      <c r="CV77">
        <f t="shared" si="1411"/>
        <v>33.200000000000003</v>
      </c>
      <c r="CW77" s="1" t="s">
        <v>83</v>
      </c>
      <c r="CX77" s="1">
        <f>+SUM($E129:$E133)</f>
        <v>6128</v>
      </c>
      <c r="CY77" s="1">
        <f>+SUM(CU129:CU133)</f>
        <v>528</v>
      </c>
      <c r="CZ77" s="1">
        <f t="shared" si="1513"/>
        <v>8.6161879895561358E-2</v>
      </c>
      <c r="DA77" s="1">
        <f t="shared" si="1577"/>
        <v>3.5845351202264866E-3</v>
      </c>
      <c r="DB77" s="1"/>
      <c r="DC77" s="1" t="s">
        <v>83</v>
      </c>
      <c r="DD77" s="1">
        <f>+SUM($E199:$E203)</f>
        <v>361</v>
      </c>
      <c r="DE77" s="1">
        <f>+SUM(CU199:CU203)</f>
        <v>35</v>
      </c>
      <c r="DF77" s="1">
        <f t="shared" si="1514"/>
        <v>9.6952908587257622E-2</v>
      </c>
      <c r="DG77" s="1">
        <f t="shared" si="1515"/>
        <v>1.5573349110047043E-2</v>
      </c>
      <c r="DH77" s="1">
        <f t="shared" si="1516"/>
        <v>6128</v>
      </c>
      <c r="DI77" s="1">
        <f t="shared" si="1578"/>
        <v>594.12742382271472</v>
      </c>
      <c r="DJ77" s="1">
        <f t="shared" si="1517"/>
        <v>9107.5497436215519</v>
      </c>
      <c r="DK77" s="1">
        <f t="shared" si="1579"/>
        <v>31.104438642297652</v>
      </c>
      <c r="DL77" s="1"/>
      <c r="DM77" s="1"/>
      <c r="DN77" s="1"/>
      <c r="DO77" s="1"/>
      <c r="DP77">
        <f t="shared" si="1418"/>
        <v>21</v>
      </c>
      <c r="DQ77">
        <f t="shared" si="1419"/>
        <v>9.5</v>
      </c>
      <c r="DR77" s="1" t="s">
        <v>83</v>
      </c>
      <c r="DS77" s="1">
        <f>+SUM($E129:$E133)</f>
        <v>6128</v>
      </c>
      <c r="DT77" s="1">
        <f>+SUM(DP129:DP133)</f>
        <v>116</v>
      </c>
      <c r="DU77" s="1">
        <f t="shared" si="1518"/>
        <v>1.8929503916449087E-2</v>
      </c>
      <c r="DV77" s="1">
        <f t="shared" si="1580"/>
        <v>1.7408459667122328E-3</v>
      </c>
      <c r="DW77" s="1"/>
      <c r="DX77" s="1" t="s">
        <v>83</v>
      </c>
      <c r="DY77" s="1">
        <f>+SUM($E199:$E203)</f>
        <v>361</v>
      </c>
      <c r="DZ77" s="1">
        <f>+SUM(DP199:DP203)</f>
        <v>0</v>
      </c>
      <c r="EA77" s="1">
        <f t="shared" si="1519"/>
        <v>0</v>
      </c>
      <c r="EB77" s="1">
        <f t="shared" si="1520"/>
        <v>0</v>
      </c>
      <c r="EC77" s="1">
        <f t="shared" si="1521"/>
        <v>6128</v>
      </c>
      <c r="ED77" s="1">
        <f t="shared" si="1581"/>
        <v>0</v>
      </c>
      <c r="EE77" s="1">
        <f t="shared" si="1522"/>
        <v>0</v>
      </c>
      <c r="EF77" s="1">
        <f t="shared" si="1582"/>
        <v>6.8335509138381205</v>
      </c>
      <c r="EG77" s="1"/>
      <c r="EH77" s="1"/>
      <c r="EI77" s="1"/>
      <c r="EJ77" s="1"/>
      <c r="EK77">
        <f t="shared" si="1426"/>
        <v>18</v>
      </c>
      <c r="EL77">
        <f t="shared" si="1427"/>
        <v>8.1</v>
      </c>
      <c r="EM77" s="1" t="s">
        <v>83</v>
      </c>
      <c r="EN77" s="1">
        <f>+SUM($E129:$E133)</f>
        <v>6128</v>
      </c>
      <c r="EO77" s="1">
        <f>+SUM(EK129:EK133)</f>
        <v>820</v>
      </c>
      <c r="EP77" s="1">
        <f t="shared" si="1523"/>
        <v>0.13381201044386423</v>
      </c>
      <c r="EQ77" s="1">
        <f t="shared" si="1583"/>
        <v>4.3490484746207501E-3</v>
      </c>
      <c r="ER77" s="1"/>
      <c r="ES77" s="1" t="s">
        <v>83</v>
      </c>
      <c r="ET77" s="1">
        <f>+SUM($E199:$E203)</f>
        <v>361</v>
      </c>
      <c r="EU77" s="1">
        <f>+SUM(EK199:EK203)</f>
        <v>85</v>
      </c>
      <c r="EV77" s="1">
        <f t="shared" si="1524"/>
        <v>0.23545706371191136</v>
      </c>
      <c r="EW77" s="1">
        <f t="shared" si="1525"/>
        <v>2.2330744421689218E-2</v>
      </c>
      <c r="EX77" s="1">
        <f t="shared" si="1526"/>
        <v>6128</v>
      </c>
      <c r="EY77" s="1">
        <f t="shared" si="1584"/>
        <v>1442.8808864265927</v>
      </c>
      <c r="EZ77" s="1">
        <f t="shared" si="1527"/>
        <v>18725.952408883575</v>
      </c>
      <c r="FA77" s="1">
        <f t="shared" si="1585"/>
        <v>48.306135770234988</v>
      </c>
      <c r="FB77" s="1"/>
      <c r="FC77" s="1"/>
      <c r="FD77" s="1"/>
      <c r="FE77" s="1"/>
      <c r="FF77">
        <f t="shared" si="1434"/>
        <v>85</v>
      </c>
      <c r="FG77">
        <f t="shared" si="1435"/>
        <v>38.200000000000003</v>
      </c>
      <c r="FH77" s="1" t="s">
        <v>83</v>
      </c>
      <c r="FI77" s="1">
        <f>+SUM($E129:$E133)</f>
        <v>6128</v>
      </c>
      <c r="FJ77" s="1">
        <f>+SUM(FF129:FF133)</f>
        <v>3393</v>
      </c>
      <c r="FK77" s="1">
        <f t="shared" si="1528"/>
        <v>0.55368798955613574</v>
      </c>
      <c r="FL77" s="1">
        <f t="shared" si="1586"/>
        <v>6.3502739370793907E-3</v>
      </c>
      <c r="FM77" s="1"/>
      <c r="FN77" s="1" t="s">
        <v>83</v>
      </c>
      <c r="FO77" s="1">
        <f>+SUM($E199:$E203)</f>
        <v>361</v>
      </c>
      <c r="FP77" s="1">
        <f>+SUM(FF199:FF203)</f>
        <v>171</v>
      </c>
      <c r="FQ77" s="1">
        <f t="shared" si="1529"/>
        <v>0.47368421052631576</v>
      </c>
      <c r="FR77" s="1">
        <f t="shared" si="1530"/>
        <v>2.6279315735471299E-2</v>
      </c>
      <c r="FS77" s="1">
        <f t="shared" si="1531"/>
        <v>6128</v>
      </c>
      <c r="FT77" s="1">
        <f t="shared" si="1587"/>
        <v>2902.7368421052629</v>
      </c>
      <c r="FU77" s="1">
        <f t="shared" si="1532"/>
        <v>25933.767850154629</v>
      </c>
      <c r="FV77" s="1">
        <f t="shared" si="1588"/>
        <v>199.88136422976501</v>
      </c>
      <c r="FW77" s="1"/>
      <c r="FX77" s="1"/>
      <c r="FY77" s="1"/>
      <c r="FZ77" s="1"/>
      <c r="GA77">
        <f t="shared" si="1442"/>
        <v>11</v>
      </c>
      <c r="GB77">
        <f t="shared" si="1443"/>
        <v>5</v>
      </c>
      <c r="GC77" s="1" t="s">
        <v>83</v>
      </c>
      <c r="GD77" s="1">
        <f>+SUM($E129:$E133)</f>
        <v>6128</v>
      </c>
      <c r="GE77" s="1">
        <f>+SUM(GA129:GA133)</f>
        <v>47</v>
      </c>
      <c r="GF77" s="1">
        <f t="shared" si="1533"/>
        <v>7.6697127937336816E-3</v>
      </c>
      <c r="GG77" s="1">
        <f t="shared" si="1589"/>
        <v>1.1144441163843178E-3</v>
      </c>
      <c r="GH77" s="1"/>
      <c r="GI77" s="1" t="s">
        <v>83</v>
      </c>
      <c r="GJ77" s="1">
        <f>+SUM($E199:$E203)</f>
        <v>361</v>
      </c>
      <c r="GK77" s="1">
        <f>+SUM(GA199:GA203)</f>
        <v>7</v>
      </c>
      <c r="GL77" s="1">
        <f t="shared" si="1534"/>
        <v>1.9390581717451522E-2</v>
      </c>
      <c r="GM77" s="1">
        <f t="shared" si="1535"/>
        <v>7.2575468521088446E-3</v>
      </c>
      <c r="GN77" s="1">
        <f t="shared" si="1536"/>
        <v>6128</v>
      </c>
      <c r="GO77" s="1">
        <f t="shared" si="1590"/>
        <v>118.82548476454294</v>
      </c>
      <c r="GP77" s="1">
        <f t="shared" si="1537"/>
        <v>1977.9586559767044</v>
      </c>
      <c r="GQ77" s="1">
        <f t="shared" si="1591"/>
        <v>2.768766318537859</v>
      </c>
      <c r="GR77" s="1"/>
      <c r="GS77" s="1"/>
      <c r="GT77" s="1"/>
      <c r="GU77" s="1"/>
      <c r="GV77">
        <f t="shared" si="1450"/>
        <v>54</v>
      </c>
      <c r="GW77">
        <f t="shared" si="1451"/>
        <v>24.3</v>
      </c>
      <c r="GX77" s="1" t="s">
        <v>83</v>
      </c>
      <c r="GY77" s="1">
        <f>+SUM($E129:$E133)</f>
        <v>6128</v>
      </c>
      <c r="GZ77" s="1">
        <f>+SUM(GV129:GV133)</f>
        <v>2097</v>
      </c>
      <c r="HA77" s="1">
        <f t="shared" si="1538"/>
        <v>0.34219973890339428</v>
      </c>
      <c r="HB77" s="1">
        <f t="shared" si="1592"/>
        <v>6.0607654795480611E-3</v>
      </c>
      <c r="HC77" s="1"/>
      <c r="HD77" s="1" t="s">
        <v>83</v>
      </c>
      <c r="HE77" s="1">
        <f>+SUM($E199:$E203)</f>
        <v>361</v>
      </c>
      <c r="HF77" s="1">
        <f>+SUM(GV199:GV203)</f>
        <v>137</v>
      </c>
      <c r="HG77" s="1">
        <f t="shared" si="1539"/>
        <v>0.37950138504155123</v>
      </c>
      <c r="HH77" s="1">
        <f t="shared" si="1540"/>
        <v>2.5540152722505541E-2</v>
      </c>
      <c r="HI77" s="1">
        <f t="shared" si="1541"/>
        <v>6128</v>
      </c>
      <c r="HJ77" s="1">
        <f t="shared" si="1593"/>
        <v>2325.5844875346261</v>
      </c>
      <c r="HK77" s="1">
        <f t="shared" si="1542"/>
        <v>24495.397592660662</v>
      </c>
      <c r="HL77" s="1">
        <f t="shared" si="1594"/>
        <v>123.53410574412534</v>
      </c>
      <c r="HM77" s="1"/>
      <c r="HN77" s="1"/>
      <c r="HO77" s="1"/>
      <c r="HP77" s="1"/>
      <c r="HQ77">
        <f t="shared" si="1458"/>
        <v>44</v>
      </c>
      <c r="HR77">
        <f t="shared" si="1459"/>
        <v>19.8</v>
      </c>
      <c r="HS77" s="1" t="s">
        <v>83</v>
      </c>
      <c r="HT77" s="1">
        <f>+SUM($E129:$E133)</f>
        <v>6128</v>
      </c>
      <c r="HU77" s="1">
        <f>+SUM(HQ129:HQ133)</f>
        <v>977</v>
      </c>
      <c r="HV77" s="1">
        <f t="shared" si="1543"/>
        <v>0.15943211488250653</v>
      </c>
      <c r="HW77" s="1">
        <f t="shared" si="1595"/>
        <v>4.6764352111104603E-3</v>
      </c>
      <c r="HX77" s="1"/>
      <c r="HY77" s="1" t="s">
        <v>83</v>
      </c>
      <c r="HZ77" s="1">
        <f>+SUM($E199:$E203)</f>
        <v>361</v>
      </c>
      <c r="IA77" s="1">
        <f>+SUM(HQ199:HQ203)</f>
        <v>71</v>
      </c>
      <c r="IB77" s="1">
        <f t="shared" si="1544"/>
        <v>0.19667590027700832</v>
      </c>
      <c r="IC77" s="1">
        <f t="shared" si="1545"/>
        <v>2.092027410184915E-2</v>
      </c>
      <c r="ID77" s="1">
        <f t="shared" si="1546"/>
        <v>6128</v>
      </c>
      <c r="IE77" s="1">
        <f t="shared" si="1596"/>
        <v>1205.2299168975069</v>
      </c>
      <c r="IF77" s="1">
        <f t="shared" si="1547"/>
        <v>16435.09633840208</v>
      </c>
      <c r="IG77" s="1">
        <f t="shared" si="1597"/>
        <v>57.554993472584854</v>
      </c>
      <c r="IH77" s="1"/>
      <c r="II77" s="1"/>
      <c r="IJ77" s="1"/>
      <c r="IK77" s="1"/>
      <c r="IL77">
        <f t="shared" si="1466"/>
        <v>114</v>
      </c>
      <c r="IM77">
        <f t="shared" si="1467"/>
        <v>51.2</v>
      </c>
      <c r="IN77" s="1" t="s">
        <v>83</v>
      </c>
      <c r="IO77" s="1">
        <f>+SUM($E129:$E133)</f>
        <v>6128</v>
      </c>
      <c r="IP77" s="1">
        <f>+SUM(IL129:IL133)</f>
        <v>3940</v>
      </c>
      <c r="IQ77" s="1">
        <f t="shared" si="1548"/>
        <v>0.64295039164490864</v>
      </c>
      <c r="IR77" s="1">
        <f t="shared" si="1598"/>
        <v>6.1205948821647076E-3</v>
      </c>
      <c r="IS77" s="1"/>
      <c r="IT77" s="1" t="s">
        <v>83</v>
      </c>
      <c r="IU77" s="1">
        <f>+SUM($E199:$E203)</f>
        <v>361</v>
      </c>
      <c r="IV77" s="1">
        <f>+SUM(IL199:IL203)</f>
        <v>277</v>
      </c>
      <c r="IW77" s="1">
        <f t="shared" si="1549"/>
        <v>0.76731301939058172</v>
      </c>
      <c r="IX77" s="1">
        <f t="shared" si="1550"/>
        <v>2.223917768265735E-2</v>
      </c>
      <c r="IY77" s="1">
        <f t="shared" si="1551"/>
        <v>6128</v>
      </c>
      <c r="IZ77" s="1">
        <f t="shared" si="1599"/>
        <v>4702.0941828254845</v>
      </c>
      <c r="JA77" s="1">
        <f t="shared" si="1552"/>
        <v>18572.696532391434</v>
      </c>
      <c r="JB77" s="1">
        <f t="shared" si="1600"/>
        <v>232.10509138381201</v>
      </c>
      <c r="JC77" s="1"/>
      <c r="JD77" s="1"/>
      <c r="JE77" s="1"/>
      <c r="JF77" s="1"/>
      <c r="JG77">
        <f t="shared" si="1474"/>
        <v>0</v>
      </c>
      <c r="JH77">
        <f t="shared" si="1475"/>
        <v>0</v>
      </c>
      <c r="JI77" s="1" t="s">
        <v>83</v>
      </c>
      <c r="JJ77" s="1">
        <f>+SUM($E129:$E133)</f>
        <v>6128</v>
      </c>
      <c r="JK77" s="1">
        <f>+SUM(JG129:JG133)</f>
        <v>5</v>
      </c>
      <c r="JL77" s="1">
        <f t="shared" si="1553"/>
        <v>8.159268929503916E-4</v>
      </c>
      <c r="JM77" s="1">
        <f t="shared" si="1601"/>
        <v>3.6474470583324425E-4</v>
      </c>
      <c r="JN77" s="1"/>
      <c r="JO77" s="1" t="s">
        <v>83</v>
      </c>
      <c r="JP77" s="1">
        <f>+SUM($E199:$E203)</f>
        <v>361</v>
      </c>
      <c r="JQ77" s="1">
        <f>+SUM(JG199:JG203)</f>
        <v>1</v>
      </c>
      <c r="JR77" s="1">
        <f t="shared" si="1554"/>
        <v>2.7700831024930748E-3</v>
      </c>
      <c r="JS77" s="1">
        <f t="shared" si="1555"/>
        <v>2.7662437616285574E-3</v>
      </c>
      <c r="JT77" s="1">
        <f t="shared" si="1556"/>
        <v>6128</v>
      </c>
      <c r="JU77" s="1">
        <f t="shared" si="1602"/>
        <v>16.975069252077564</v>
      </c>
      <c r="JV77" s="1">
        <f t="shared" si="1557"/>
        <v>287.3547684227658</v>
      </c>
      <c r="JW77" s="1">
        <f t="shared" si="1603"/>
        <v>0.29454960835509136</v>
      </c>
      <c r="JX77" s="1"/>
      <c r="JY77" s="1"/>
      <c r="JZ77" s="1"/>
      <c r="KA77" s="1"/>
      <c r="KB77">
        <f t="shared" si="1482"/>
        <v>5</v>
      </c>
      <c r="KC77">
        <f t="shared" si="1483"/>
        <v>2.3000000000000003</v>
      </c>
      <c r="KD77" s="1" t="s">
        <v>83</v>
      </c>
      <c r="KE77" s="1">
        <f>+SUM($E129:$E133)</f>
        <v>6128</v>
      </c>
      <c r="KF77" s="1">
        <f>+SUM(KB129:KB133)</f>
        <v>728</v>
      </c>
      <c r="KG77" s="1">
        <f t="shared" si="1558"/>
        <v>0.11879895561357702</v>
      </c>
      <c r="KH77" s="1">
        <f t="shared" si="1604"/>
        <v>4.1331810983738695E-3</v>
      </c>
      <c r="KI77" s="1"/>
      <c r="KJ77" s="1" t="s">
        <v>83</v>
      </c>
      <c r="KK77" s="1">
        <f>+SUM($E199:$E203)</f>
        <v>361</v>
      </c>
      <c r="KL77" s="1">
        <f>+SUM(KB199:KB203)</f>
        <v>4</v>
      </c>
      <c r="KM77" s="1">
        <f t="shared" si="1559"/>
        <v>1.1080332409972299E-2</v>
      </c>
      <c r="KN77" s="1">
        <f t="shared" si="1560"/>
        <v>5.5093872656921368E-3</v>
      </c>
      <c r="KO77" s="1">
        <f t="shared" si="1561"/>
        <v>6128</v>
      </c>
      <c r="KP77" s="1">
        <f t="shared" si="1605"/>
        <v>67.900277008310255</v>
      </c>
      <c r="KQ77" s="1">
        <f t="shared" si="1562"/>
        <v>1139.8405814103044</v>
      </c>
      <c r="KR77" s="1">
        <f t="shared" si="1606"/>
        <v>42.886422976501308</v>
      </c>
      <c r="KS77" s="1"/>
      <c r="KT77" s="1"/>
      <c r="KU77" s="1"/>
      <c r="KV77" s="1"/>
      <c r="KW77">
        <f t="shared" si="1490"/>
        <v>25</v>
      </c>
      <c r="KX77">
        <f t="shared" si="1491"/>
        <v>11.3</v>
      </c>
      <c r="KY77" s="1" t="s">
        <v>83</v>
      </c>
      <c r="KZ77" s="1">
        <f>+SUM($E129:$E133)</f>
        <v>6128</v>
      </c>
      <c r="LA77" s="1">
        <f>+SUM(KW129:KW133)</f>
        <v>1324</v>
      </c>
      <c r="LB77" s="1">
        <f t="shared" si="1563"/>
        <v>0.2160574412532637</v>
      </c>
      <c r="LC77" s="1">
        <f t="shared" si="1607"/>
        <v>5.2573556473572954E-3</v>
      </c>
      <c r="LD77" s="1"/>
      <c r="LE77" s="1" t="s">
        <v>83</v>
      </c>
      <c r="LF77" s="1">
        <f>+SUM($E199:$E203)</f>
        <v>361</v>
      </c>
      <c r="LG77" s="1">
        <f>+SUM(KW199:KW203)</f>
        <v>2</v>
      </c>
      <c r="LH77" s="1">
        <f t="shared" si="1564"/>
        <v>5.5401662049861496E-3</v>
      </c>
      <c r="LI77" s="1">
        <f t="shared" si="1565"/>
        <v>3.906622250174737E-3</v>
      </c>
      <c r="LJ77" s="1">
        <f t="shared" si="1566"/>
        <v>6128</v>
      </c>
      <c r="LK77" s="1">
        <f t="shared" si="1608"/>
        <v>33.950138504155127</v>
      </c>
      <c r="LL77" s="1">
        <f t="shared" si="1567"/>
        <v>573.11312146540513</v>
      </c>
      <c r="LM77" s="1">
        <f t="shared" si="1609"/>
        <v>77.996736292428196</v>
      </c>
      <c r="LN77" s="1"/>
      <c r="LO77" s="1"/>
      <c r="LP77" s="1"/>
      <c r="LQ77" s="1"/>
    </row>
    <row r="78" spans="1:329" x14ac:dyDescent="0.15">
      <c r="A78" s="51" t="s">
        <v>39</v>
      </c>
      <c r="B78" s="51" t="s">
        <v>43</v>
      </c>
      <c r="C78" s="51">
        <v>44</v>
      </c>
      <c r="D78" s="51" t="s">
        <v>41</v>
      </c>
      <c r="E78" s="52">
        <v>229</v>
      </c>
      <c r="F78" s="52">
        <v>86</v>
      </c>
      <c r="G78" s="51">
        <v>37.6</v>
      </c>
      <c r="H78" s="52">
        <v>82</v>
      </c>
      <c r="I78" s="51">
        <v>35.9</v>
      </c>
      <c r="J78" s="52">
        <v>82</v>
      </c>
      <c r="K78" s="51">
        <v>35.9</v>
      </c>
      <c r="L78" s="52">
        <v>60</v>
      </c>
      <c r="M78" s="51">
        <v>26.3</v>
      </c>
      <c r="N78" s="52">
        <v>18</v>
      </c>
      <c r="O78" s="51">
        <v>7.9</v>
      </c>
      <c r="P78" s="52">
        <v>15</v>
      </c>
      <c r="Q78" s="51">
        <v>6.6000000000000005</v>
      </c>
      <c r="R78" s="52">
        <v>69</v>
      </c>
      <c r="S78" s="51">
        <v>30.200000000000003</v>
      </c>
      <c r="T78" s="52">
        <v>11</v>
      </c>
      <c r="U78" s="51">
        <v>4.9000000000000004</v>
      </c>
      <c r="V78" s="52">
        <v>51</v>
      </c>
      <c r="W78" s="51">
        <v>22.3</v>
      </c>
      <c r="X78" s="52">
        <v>34</v>
      </c>
      <c r="Y78" s="51">
        <v>14.9</v>
      </c>
      <c r="Z78" s="52">
        <v>109</v>
      </c>
      <c r="AA78" s="51">
        <v>47.6</v>
      </c>
      <c r="AB78" s="52">
        <v>0</v>
      </c>
      <c r="AC78" s="51">
        <v>0</v>
      </c>
      <c r="AD78" s="52">
        <v>16</v>
      </c>
      <c r="AE78" s="51">
        <v>7</v>
      </c>
      <c r="AF78" s="52">
        <v>19</v>
      </c>
      <c r="AG78" s="51">
        <v>8.3000000000000007</v>
      </c>
      <c r="AI78" s="43"/>
      <c r="AJ78">
        <f t="shared" si="1386"/>
        <v>86</v>
      </c>
      <c r="AK78">
        <f t="shared" si="1387"/>
        <v>37.6</v>
      </c>
      <c r="AL78" s="1" t="s">
        <v>84</v>
      </c>
      <c r="AM78" s="1">
        <f>+SUM($E134:$E138)</f>
        <v>9114</v>
      </c>
      <c r="AN78" s="1">
        <f>+SUM(AJ134:AJ138)</f>
        <v>1728</v>
      </c>
      <c r="AO78" s="1">
        <f t="shared" si="1498"/>
        <v>0.18959842001316657</v>
      </c>
      <c r="AP78" s="1">
        <f t="shared" si="1568"/>
        <v>4.1059436456923823E-3</v>
      </c>
      <c r="AQ78" s="1"/>
      <c r="AR78" s="1" t="s">
        <v>84</v>
      </c>
      <c r="AS78" s="1">
        <f>+SUM($E204:$E208)</f>
        <v>640</v>
      </c>
      <c r="AT78" s="1">
        <f>+SUM(AJ204:AJ208)</f>
        <v>131</v>
      </c>
      <c r="AU78" s="1">
        <f t="shared" si="1499"/>
        <v>0.20468749999999999</v>
      </c>
      <c r="AV78" s="1">
        <f t="shared" si="1500"/>
        <v>1.5948673893920125E-2</v>
      </c>
      <c r="AW78" s="1">
        <f t="shared" si="1501"/>
        <v>9114</v>
      </c>
      <c r="AX78" s="1">
        <f t="shared" si="1569"/>
        <v>1865.5218749999999</v>
      </c>
      <c r="AY78" s="1">
        <f t="shared" si="1502"/>
        <v>21128.428910385126</v>
      </c>
      <c r="AZ78" s="1">
        <f t="shared" si="1570"/>
        <v>121.34298880842661</v>
      </c>
      <c r="BA78" s="1"/>
      <c r="BB78" s="1"/>
      <c r="BC78" s="1"/>
      <c r="BD78" s="1"/>
      <c r="BE78">
        <f t="shared" si="1394"/>
        <v>82</v>
      </c>
      <c r="BF78">
        <f t="shared" si="1395"/>
        <v>35.9</v>
      </c>
      <c r="BG78" s="1" t="s">
        <v>84</v>
      </c>
      <c r="BH78" s="1">
        <f>+SUM($E134:$E138)</f>
        <v>9114</v>
      </c>
      <c r="BI78" s="1">
        <f>+SUM(BE134:BE138)</f>
        <v>1685</v>
      </c>
      <c r="BJ78" s="1">
        <f t="shared" si="1503"/>
        <v>0.184880403774413</v>
      </c>
      <c r="BK78" s="1">
        <f t="shared" si="1571"/>
        <v>4.0663204012632822E-3</v>
      </c>
      <c r="BL78" s="1"/>
      <c r="BM78" s="1" t="s">
        <v>84</v>
      </c>
      <c r="BN78" s="1">
        <f>+SUM($E204:$E208)</f>
        <v>640</v>
      </c>
      <c r="BO78" s="1">
        <f>+SUM(BE204:BE208)</f>
        <v>103</v>
      </c>
      <c r="BP78" s="1">
        <f t="shared" si="1504"/>
        <v>0.16093750000000001</v>
      </c>
      <c r="BQ78" s="1">
        <f t="shared" si="1505"/>
        <v>1.4525657315900867E-2</v>
      </c>
      <c r="BR78" s="1">
        <f t="shared" si="1506"/>
        <v>9114</v>
      </c>
      <c r="BS78" s="1">
        <f t="shared" si="1572"/>
        <v>1466.7843750000002</v>
      </c>
      <c r="BT78" s="1">
        <f t="shared" si="1507"/>
        <v>17526.275610946657</v>
      </c>
      <c r="BU78" s="1">
        <f t="shared" si="1573"/>
        <v>118.32345841562432</v>
      </c>
      <c r="BV78" s="1"/>
      <c r="BW78" s="1"/>
      <c r="BX78" s="1"/>
      <c r="BY78" s="1"/>
      <c r="BZ78">
        <f t="shared" si="1402"/>
        <v>82</v>
      </c>
      <c r="CA78">
        <f t="shared" si="1403"/>
        <v>35.9</v>
      </c>
      <c r="CB78" s="1" t="s">
        <v>84</v>
      </c>
      <c r="CC78" s="1">
        <f>+SUM($E134:$E138)</f>
        <v>9114</v>
      </c>
      <c r="CD78" s="1">
        <f>+SUM(BZ134:BZ138)</f>
        <v>1645</v>
      </c>
      <c r="CE78" s="1">
        <f t="shared" si="1508"/>
        <v>0.18049155145929338</v>
      </c>
      <c r="CF78" s="1">
        <f t="shared" si="1574"/>
        <v>4.0285674972351561E-3</v>
      </c>
      <c r="CG78" s="1"/>
      <c r="CH78" s="1" t="s">
        <v>84</v>
      </c>
      <c r="CI78" s="1">
        <f>+SUM($E204:$E208)</f>
        <v>640</v>
      </c>
      <c r="CJ78" s="1">
        <f>+SUM(BZ204:BZ208)</f>
        <v>115</v>
      </c>
      <c r="CK78" s="1">
        <f t="shared" si="1509"/>
        <v>0.1796875</v>
      </c>
      <c r="CL78" s="1">
        <f t="shared" si="1510"/>
        <v>1.5176045183515677E-2</v>
      </c>
      <c r="CM78" s="1">
        <f t="shared" si="1511"/>
        <v>9114</v>
      </c>
      <c r="CN78" s="1">
        <f t="shared" si="1575"/>
        <v>1637.671875</v>
      </c>
      <c r="CO78" s="1">
        <f t="shared" si="1512"/>
        <v>19130.894216537479</v>
      </c>
      <c r="CP78" s="1">
        <f t="shared" si="1576"/>
        <v>115.51459293394777</v>
      </c>
      <c r="CQ78" s="1"/>
      <c r="CR78" s="1"/>
      <c r="CS78" s="1"/>
      <c r="CT78" s="1"/>
      <c r="CU78">
        <f t="shared" si="1410"/>
        <v>60</v>
      </c>
      <c r="CV78">
        <f t="shared" si="1411"/>
        <v>26.3</v>
      </c>
      <c r="CW78" s="1" t="s">
        <v>84</v>
      </c>
      <c r="CX78" s="1">
        <f>+SUM($E134:$E138)</f>
        <v>9114</v>
      </c>
      <c r="CY78" s="1">
        <f>+SUM(CU134:CU138)</f>
        <v>646</v>
      </c>
      <c r="CZ78" s="1">
        <f t="shared" si="1513"/>
        <v>7.0879964889181482E-2</v>
      </c>
      <c r="DA78" s="1">
        <f t="shared" si="1577"/>
        <v>2.6880859276054111E-3</v>
      </c>
      <c r="DB78" s="1"/>
      <c r="DC78" s="1" t="s">
        <v>84</v>
      </c>
      <c r="DD78" s="1">
        <f>+SUM($E204:$E208)</f>
        <v>640</v>
      </c>
      <c r="DE78" s="1">
        <f>+SUM(CU204:CU208)</f>
        <v>55</v>
      </c>
      <c r="DF78" s="1">
        <f t="shared" si="1514"/>
        <v>8.59375E-2</v>
      </c>
      <c r="DG78" s="1">
        <f t="shared" si="1515"/>
        <v>1.10787131256967E-2</v>
      </c>
      <c r="DH78" s="1">
        <f t="shared" si="1516"/>
        <v>9114</v>
      </c>
      <c r="DI78" s="1">
        <f t="shared" si="1578"/>
        <v>783.234375</v>
      </c>
      <c r="DJ78" s="1">
        <f t="shared" si="1517"/>
        <v>10195.221886825559</v>
      </c>
      <c r="DK78" s="1">
        <f t="shared" si="1579"/>
        <v>45.363177529076147</v>
      </c>
      <c r="DL78" s="1"/>
      <c r="DM78" s="1"/>
      <c r="DN78" s="1"/>
      <c r="DO78" s="1"/>
      <c r="DP78">
        <f t="shared" si="1418"/>
        <v>18</v>
      </c>
      <c r="DQ78">
        <f t="shared" si="1419"/>
        <v>7.9</v>
      </c>
      <c r="DR78" s="1" t="s">
        <v>84</v>
      </c>
      <c r="DS78" s="1">
        <f>+SUM($E134:$E138)</f>
        <v>9114</v>
      </c>
      <c r="DT78" s="1">
        <f>+SUM(DP134:DP138)</f>
        <v>195</v>
      </c>
      <c r="DU78" s="1">
        <f t="shared" si="1518"/>
        <v>2.1395655036208033E-2</v>
      </c>
      <c r="DV78" s="1">
        <f t="shared" si="1580"/>
        <v>1.5156951162798378E-3</v>
      </c>
      <c r="DW78" s="1"/>
      <c r="DX78" s="1" t="s">
        <v>84</v>
      </c>
      <c r="DY78" s="1">
        <f>+SUM($E204:$E208)</f>
        <v>640</v>
      </c>
      <c r="DZ78" s="1">
        <f>+SUM(DP204:DP208)</f>
        <v>13</v>
      </c>
      <c r="EA78" s="1">
        <f t="shared" si="1519"/>
        <v>2.0312500000000001E-2</v>
      </c>
      <c r="EB78" s="1">
        <f t="shared" si="1520"/>
        <v>5.5761633236580668E-3</v>
      </c>
      <c r="EC78" s="1">
        <f t="shared" si="1521"/>
        <v>9114</v>
      </c>
      <c r="ED78" s="1">
        <f t="shared" si="1581"/>
        <v>185.12812500000001</v>
      </c>
      <c r="EE78" s="1">
        <f t="shared" si="1522"/>
        <v>2582.7895446624757</v>
      </c>
      <c r="EF78" s="1">
        <f t="shared" si="1582"/>
        <v>13.693219223173141</v>
      </c>
      <c r="EG78" s="1"/>
      <c r="EH78" s="1"/>
      <c r="EI78" s="1"/>
      <c r="EJ78" s="1"/>
      <c r="EK78">
        <f t="shared" si="1426"/>
        <v>15</v>
      </c>
      <c r="EL78">
        <f t="shared" si="1427"/>
        <v>6.6000000000000005</v>
      </c>
      <c r="EM78" s="1" t="s">
        <v>84</v>
      </c>
      <c r="EN78" s="1">
        <f>+SUM($E134:$E138)</f>
        <v>9114</v>
      </c>
      <c r="EO78" s="1">
        <f>+SUM(EK134:EK138)</f>
        <v>1271</v>
      </c>
      <c r="EP78" s="1">
        <f t="shared" si="1523"/>
        <v>0.13945578231292516</v>
      </c>
      <c r="EQ78" s="1">
        <f t="shared" si="1583"/>
        <v>3.6286939982627057E-3</v>
      </c>
      <c r="ER78" s="1"/>
      <c r="ES78" s="1" t="s">
        <v>84</v>
      </c>
      <c r="ET78" s="1">
        <f>+SUM($E204:$E208)</f>
        <v>640</v>
      </c>
      <c r="EU78" s="1">
        <f>+SUM(EK204:EK208)</f>
        <v>173</v>
      </c>
      <c r="EV78" s="1">
        <f t="shared" si="1524"/>
        <v>0.27031250000000001</v>
      </c>
      <c r="EW78" s="1">
        <f t="shared" si="1525"/>
        <v>1.7555432401029303E-2</v>
      </c>
      <c r="EX78" s="1">
        <f t="shared" si="1526"/>
        <v>9114</v>
      </c>
      <c r="EY78" s="1">
        <f t="shared" si="1584"/>
        <v>2463.6281250000002</v>
      </c>
      <c r="EZ78" s="1">
        <f t="shared" si="1527"/>
        <v>25600.067488998422</v>
      </c>
      <c r="FA78" s="1">
        <f t="shared" si="1585"/>
        <v>89.251700680272108</v>
      </c>
      <c r="FB78" s="1"/>
      <c r="FC78" s="1"/>
      <c r="FD78" s="1"/>
      <c r="FE78" s="1"/>
      <c r="FF78">
        <f t="shared" si="1434"/>
        <v>69</v>
      </c>
      <c r="FG78">
        <f t="shared" si="1435"/>
        <v>30.200000000000003</v>
      </c>
      <c r="FH78" s="1" t="s">
        <v>84</v>
      </c>
      <c r="FI78" s="1">
        <f>+SUM($E134:$E138)</f>
        <v>9114</v>
      </c>
      <c r="FJ78" s="1">
        <f>+SUM(FF134:FF138)</f>
        <v>4957</v>
      </c>
      <c r="FK78" s="1">
        <f t="shared" si="1528"/>
        <v>0.54388852315119596</v>
      </c>
      <c r="FL78" s="1">
        <f t="shared" si="1586"/>
        <v>5.2171813765544382E-3</v>
      </c>
      <c r="FM78" s="1"/>
      <c r="FN78" s="1" t="s">
        <v>84</v>
      </c>
      <c r="FO78" s="1">
        <f>+SUM($E204:$E208)</f>
        <v>640</v>
      </c>
      <c r="FP78" s="1">
        <f>+SUM(FF204:FF208)</f>
        <v>317</v>
      </c>
      <c r="FQ78" s="1">
        <f t="shared" si="1529"/>
        <v>0.49531249999999999</v>
      </c>
      <c r="FR78" s="1">
        <f t="shared" si="1530"/>
        <v>1.9763366811467356E-2</v>
      </c>
      <c r="FS78" s="1">
        <f t="shared" si="1531"/>
        <v>9114</v>
      </c>
      <c r="FT78" s="1">
        <f t="shared" si="1587"/>
        <v>4514.2781249999998</v>
      </c>
      <c r="FU78" s="1">
        <f t="shared" si="1532"/>
        <v>32444.412252182006</v>
      </c>
      <c r="FV78" s="1">
        <f t="shared" si="1588"/>
        <v>348.08865481676543</v>
      </c>
      <c r="FW78" s="1"/>
      <c r="FX78" s="1"/>
      <c r="FY78" s="1"/>
      <c r="FZ78" s="1"/>
      <c r="GA78">
        <f t="shared" si="1442"/>
        <v>11</v>
      </c>
      <c r="GB78">
        <f t="shared" si="1443"/>
        <v>4.9000000000000004</v>
      </c>
      <c r="GC78" s="1" t="s">
        <v>84</v>
      </c>
      <c r="GD78" s="1">
        <f>+SUM($E134:$E138)</f>
        <v>9114</v>
      </c>
      <c r="GE78" s="1">
        <f>+SUM(GA134:GA138)</f>
        <v>80</v>
      </c>
      <c r="GF78" s="1">
        <f t="shared" si="1533"/>
        <v>8.7777046302391932E-3</v>
      </c>
      <c r="GG78" s="1">
        <f t="shared" si="1589"/>
        <v>9.7706059896574059E-4</v>
      </c>
      <c r="GH78" s="1"/>
      <c r="GI78" s="1" t="s">
        <v>84</v>
      </c>
      <c r="GJ78" s="1">
        <f>+SUM($E204:$E208)</f>
        <v>640</v>
      </c>
      <c r="GK78" s="1">
        <f>+SUM(GA204:GA208)</f>
        <v>8</v>
      </c>
      <c r="GL78" s="1">
        <f t="shared" si="1534"/>
        <v>1.2500000000000001E-2</v>
      </c>
      <c r="GM78" s="1">
        <f t="shared" si="1535"/>
        <v>4.3917091632984986E-3</v>
      </c>
      <c r="GN78" s="1">
        <f t="shared" si="1536"/>
        <v>9114</v>
      </c>
      <c r="GO78" s="1">
        <f t="shared" si="1590"/>
        <v>113.92500000000001</v>
      </c>
      <c r="GP78" s="1">
        <f t="shared" si="1537"/>
        <v>1602.0836630859371</v>
      </c>
      <c r="GQ78" s="1">
        <f t="shared" si="1591"/>
        <v>5.6177309633530834</v>
      </c>
      <c r="GR78" s="1"/>
      <c r="GS78" s="1"/>
      <c r="GT78" s="1"/>
      <c r="GU78" s="1"/>
      <c r="GV78">
        <f t="shared" si="1450"/>
        <v>51</v>
      </c>
      <c r="GW78">
        <f t="shared" si="1451"/>
        <v>22.3</v>
      </c>
      <c r="GX78" s="1" t="s">
        <v>84</v>
      </c>
      <c r="GY78" s="1">
        <f>+SUM($E134:$E138)</f>
        <v>9114</v>
      </c>
      <c r="GZ78" s="1">
        <f>+SUM(GV134:GV138)</f>
        <v>3661</v>
      </c>
      <c r="HA78" s="1">
        <f t="shared" si="1538"/>
        <v>0.40168970814132104</v>
      </c>
      <c r="HB78" s="1">
        <f t="shared" si="1592"/>
        <v>5.1351611485286903E-3</v>
      </c>
      <c r="HC78" s="1"/>
      <c r="HD78" s="1" t="s">
        <v>84</v>
      </c>
      <c r="HE78" s="1">
        <f>+SUM($E204:$E208)</f>
        <v>640</v>
      </c>
      <c r="HF78" s="1">
        <f>+SUM(GV204:GV208)</f>
        <v>248</v>
      </c>
      <c r="HG78" s="1">
        <f t="shared" si="1539"/>
        <v>0.38750000000000001</v>
      </c>
      <c r="HH78" s="1">
        <f t="shared" si="1540"/>
        <v>1.9257455942439543E-2</v>
      </c>
      <c r="HI78" s="1">
        <f t="shared" si="1541"/>
        <v>9114</v>
      </c>
      <c r="HJ78" s="1">
        <f t="shared" si="1593"/>
        <v>3531.6750000000002</v>
      </c>
      <c r="HK78" s="1">
        <f t="shared" si="1542"/>
        <v>30804.621319335944</v>
      </c>
      <c r="HL78" s="1">
        <f t="shared" si="1594"/>
        <v>257.08141321044548</v>
      </c>
      <c r="HM78" s="1"/>
      <c r="HN78" s="1"/>
      <c r="HO78" s="1"/>
      <c r="HP78" s="1"/>
      <c r="HQ78">
        <f t="shared" si="1458"/>
        <v>34</v>
      </c>
      <c r="HR78">
        <f t="shared" si="1459"/>
        <v>14.9</v>
      </c>
      <c r="HS78" s="1" t="s">
        <v>84</v>
      </c>
      <c r="HT78" s="1">
        <f>+SUM($E134:$E138)</f>
        <v>9114</v>
      </c>
      <c r="HU78" s="1">
        <f>+SUM(HQ134:HQ138)</f>
        <v>1375</v>
      </c>
      <c r="HV78" s="1">
        <f t="shared" si="1543"/>
        <v>0.15086679833223612</v>
      </c>
      <c r="HW78" s="1">
        <f t="shared" si="1595"/>
        <v>3.7491277237756641E-3</v>
      </c>
      <c r="HX78" s="1"/>
      <c r="HY78" s="1" t="s">
        <v>84</v>
      </c>
      <c r="HZ78" s="1">
        <f>+SUM($E204:$E208)</f>
        <v>640</v>
      </c>
      <c r="IA78" s="1">
        <f>+SUM(HQ204:HQ208)</f>
        <v>79</v>
      </c>
      <c r="IB78" s="1">
        <f t="shared" si="1544"/>
        <v>0.12343750000000001</v>
      </c>
      <c r="IC78" s="1">
        <f t="shared" si="1545"/>
        <v>1.300244469764184E-2</v>
      </c>
      <c r="ID78" s="1">
        <f t="shared" si="1546"/>
        <v>9114</v>
      </c>
      <c r="IE78" s="1">
        <f t="shared" si="1596"/>
        <v>1125.0093750000001</v>
      </c>
      <c r="IF78" s="1">
        <f t="shared" si="1547"/>
        <v>14043.264609237674</v>
      </c>
      <c r="IG78" s="1">
        <f t="shared" si="1597"/>
        <v>96.554750932631123</v>
      </c>
      <c r="IH78" s="1"/>
      <c r="II78" s="1"/>
      <c r="IJ78" s="1"/>
      <c r="IK78" s="1"/>
      <c r="IL78">
        <f t="shared" si="1466"/>
        <v>109</v>
      </c>
      <c r="IM78">
        <f t="shared" si="1467"/>
        <v>47.6</v>
      </c>
      <c r="IN78" s="1" t="s">
        <v>84</v>
      </c>
      <c r="IO78" s="1">
        <f>+SUM($E134:$E138)</f>
        <v>9114</v>
      </c>
      <c r="IP78" s="1">
        <f>+SUM(IL134:IL138)</f>
        <v>5679</v>
      </c>
      <c r="IQ78" s="1">
        <f t="shared" si="1548"/>
        <v>0.6231073074391047</v>
      </c>
      <c r="IR78" s="1">
        <f t="shared" si="1598"/>
        <v>5.0761654481204918E-3</v>
      </c>
      <c r="IS78" s="1"/>
      <c r="IT78" s="1" t="s">
        <v>84</v>
      </c>
      <c r="IU78" s="1">
        <f>+SUM($E204:$E208)</f>
        <v>640</v>
      </c>
      <c r="IV78" s="1">
        <f>+SUM(IL204:IL208)</f>
        <v>472</v>
      </c>
      <c r="IW78" s="1">
        <f t="shared" si="1549"/>
        <v>0.73750000000000004</v>
      </c>
      <c r="IX78" s="1">
        <f t="shared" si="1550"/>
        <v>1.7392246386680472E-2</v>
      </c>
      <c r="IY78" s="1">
        <f t="shared" si="1551"/>
        <v>9114</v>
      </c>
      <c r="IZ78" s="1">
        <f t="shared" si="1599"/>
        <v>6721.5750000000007</v>
      </c>
      <c r="JA78" s="1">
        <f t="shared" si="1552"/>
        <v>25126.350108398437</v>
      </c>
      <c r="JB78" s="1">
        <f t="shared" si="1600"/>
        <v>398.78867676102698</v>
      </c>
      <c r="JC78" s="1"/>
      <c r="JD78" s="1"/>
      <c r="JE78" s="1"/>
      <c r="JF78" s="1"/>
      <c r="JG78">
        <f t="shared" si="1474"/>
        <v>0</v>
      </c>
      <c r="JH78">
        <f t="shared" si="1475"/>
        <v>0</v>
      </c>
      <c r="JI78" s="1" t="s">
        <v>84</v>
      </c>
      <c r="JJ78" s="1">
        <f>+SUM($E134:$E138)</f>
        <v>9114</v>
      </c>
      <c r="JK78" s="1">
        <f>+SUM(JG134:JG138)</f>
        <v>5</v>
      </c>
      <c r="JL78" s="1">
        <f t="shared" si="1553"/>
        <v>5.4860653938994957E-4</v>
      </c>
      <c r="JM78" s="1">
        <f t="shared" si="1601"/>
        <v>2.4527699501819046E-4</v>
      </c>
      <c r="JN78" s="1"/>
      <c r="JO78" s="1" t="s">
        <v>84</v>
      </c>
      <c r="JP78" s="1">
        <f>+SUM($E204:$E208)</f>
        <v>640</v>
      </c>
      <c r="JQ78" s="1">
        <f>+SUM(JG204:JG208)</f>
        <v>1</v>
      </c>
      <c r="JR78" s="1">
        <f t="shared" si="1554"/>
        <v>1.5625000000000001E-3</v>
      </c>
      <c r="JS78" s="1">
        <f t="shared" si="1555"/>
        <v>1.5612788196649487E-3</v>
      </c>
      <c r="JT78" s="1">
        <f t="shared" si="1556"/>
        <v>9114</v>
      </c>
      <c r="JU78" s="1">
        <f t="shared" si="1602"/>
        <v>14.240625000000001</v>
      </c>
      <c r="JV78" s="1">
        <f t="shared" si="1557"/>
        <v>202.4785325775147</v>
      </c>
      <c r="JW78" s="1">
        <f t="shared" si="1603"/>
        <v>0.35110818520956771</v>
      </c>
      <c r="JX78" s="1"/>
      <c r="JY78" s="1"/>
      <c r="JZ78" s="1"/>
      <c r="KA78" s="1"/>
      <c r="KB78">
        <f t="shared" si="1482"/>
        <v>16</v>
      </c>
      <c r="KC78">
        <f t="shared" si="1483"/>
        <v>7</v>
      </c>
      <c r="KD78" s="1" t="s">
        <v>84</v>
      </c>
      <c r="KE78" s="1">
        <f>+SUM($E134:$E138)</f>
        <v>9114</v>
      </c>
      <c r="KF78" s="1">
        <f>+SUM(KB134:KB138)</f>
        <v>1310</v>
      </c>
      <c r="KG78" s="1">
        <f t="shared" si="1558"/>
        <v>0.14373491332016677</v>
      </c>
      <c r="KH78" s="1">
        <f t="shared" si="1604"/>
        <v>3.6747749041427099E-3</v>
      </c>
      <c r="KI78" s="1"/>
      <c r="KJ78" s="1" t="s">
        <v>84</v>
      </c>
      <c r="KK78" s="1">
        <f>+SUM($E204:$E208)</f>
        <v>640</v>
      </c>
      <c r="KL78" s="1">
        <f>+SUM(KB204:KB208)</f>
        <v>21</v>
      </c>
      <c r="KM78" s="1">
        <f t="shared" si="1559"/>
        <v>3.2812500000000001E-2</v>
      </c>
      <c r="KN78" s="1">
        <f t="shared" si="1560"/>
        <v>7.0418214799765674E-3</v>
      </c>
      <c r="KO78" s="1">
        <f t="shared" si="1561"/>
        <v>9114</v>
      </c>
      <c r="KP78" s="1">
        <f t="shared" si="1605"/>
        <v>299.05312500000002</v>
      </c>
      <c r="KQ78" s="1">
        <f t="shared" si="1562"/>
        <v>4118.9647026214598</v>
      </c>
      <c r="KR78" s="1">
        <f t="shared" si="1606"/>
        <v>91.990344524906732</v>
      </c>
      <c r="KS78" s="1"/>
      <c r="KT78" s="1"/>
      <c r="KU78" s="1"/>
      <c r="KV78" s="1"/>
      <c r="KW78">
        <f t="shared" si="1490"/>
        <v>19</v>
      </c>
      <c r="KX78">
        <f t="shared" si="1491"/>
        <v>8.3000000000000007</v>
      </c>
      <c r="KY78" s="1" t="s">
        <v>84</v>
      </c>
      <c r="KZ78" s="1">
        <f>+SUM($E134:$E138)</f>
        <v>9114</v>
      </c>
      <c r="LA78" s="1">
        <f>+SUM(KW134:KW138)</f>
        <v>1895</v>
      </c>
      <c r="LB78" s="1">
        <f t="shared" si="1563"/>
        <v>0.20792187842879087</v>
      </c>
      <c r="LC78" s="1">
        <f t="shared" si="1607"/>
        <v>4.2508873061982179E-3</v>
      </c>
      <c r="LD78" s="1"/>
      <c r="LE78" s="1" t="s">
        <v>84</v>
      </c>
      <c r="LF78" s="1">
        <f>+SUM($E204:$E208)</f>
        <v>640</v>
      </c>
      <c r="LG78" s="1">
        <f>+SUM(KW204:KW208)</f>
        <v>7</v>
      </c>
      <c r="LH78" s="1">
        <f t="shared" si="1564"/>
        <v>1.0937499999999999E-2</v>
      </c>
      <c r="LI78" s="1">
        <f t="shared" si="1565"/>
        <v>4.1113165268541864E-3</v>
      </c>
      <c r="LJ78" s="1">
        <f t="shared" si="1566"/>
        <v>9114</v>
      </c>
      <c r="LK78" s="1">
        <f t="shared" si="1608"/>
        <v>99.684374999999989</v>
      </c>
      <c r="LL78" s="1">
        <f t="shared" si="1567"/>
        <v>1404.0412798919674</v>
      </c>
      <c r="LM78" s="1">
        <f t="shared" si="1609"/>
        <v>133.07000219442617</v>
      </c>
      <c r="LN78" s="1"/>
      <c r="LO78" s="1"/>
      <c r="LP78" s="1"/>
      <c r="LQ78" s="1"/>
    </row>
    <row r="79" spans="1:329" x14ac:dyDescent="0.15">
      <c r="A79" s="51" t="s">
        <v>39</v>
      </c>
      <c r="B79" s="51" t="s">
        <v>43</v>
      </c>
      <c r="C79" s="51">
        <v>45</v>
      </c>
      <c r="D79" s="51" t="s">
        <v>41</v>
      </c>
      <c r="E79" s="52">
        <v>185</v>
      </c>
      <c r="F79" s="52">
        <v>78</v>
      </c>
      <c r="G79" s="51">
        <v>42.2</v>
      </c>
      <c r="H79" s="52">
        <v>115</v>
      </c>
      <c r="I79" s="51">
        <v>62.2</v>
      </c>
      <c r="J79" s="52">
        <v>73</v>
      </c>
      <c r="K79" s="51">
        <v>39.5</v>
      </c>
      <c r="L79" s="52">
        <v>71</v>
      </c>
      <c r="M79" s="51">
        <v>38.400000000000006</v>
      </c>
      <c r="N79" s="52">
        <v>23</v>
      </c>
      <c r="O79" s="51">
        <v>12.5</v>
      </c>
      <c r="P79" s="52">
        <v>13</v>
      </c>
      <c r="Q79" s="51">
        <v>7.1000000000000005</v>
      </c>
      <c r="R79" s="52">
        <v>59</v>
      </c>
      <c r="S79" s="51">
        <v>31.900000000000002</v>
      </c>
      <c r="T79" s="52">
        <v>10</v>
      </c>
      <c r="U79" s="51">
        <v>5.5</v>
      </c>
      <c r="V79" s="52">
        <v>49</v>
      </c>
      <c r="W79" s="51">
        <v>26.5</v>
      </c>
      <c r="X79" s="52">
        <v>34</v>
      </c>
      <c r="Y79" s="51">
        <v>18.400000000000002</v>
      </c>
      <c r="Z79" s="52">
        <v>114</v>
      </c>
      <c r="AA79" s="51">
        <v>61.7</v>
      </c>
      <c r="AB79" s="52">
        <v>0</v>
      </c>
      <c r="AC79" s="51">
        <v>0</v>
      </c>
      <c r="AD79" s="52">
        <v>15</v>
      </c>
      <c r="AE79" s="51">
        <v>8.2000000000000011</v>
      </c>
      <c r="AF79" s="52">
        <v>23</v>
      </c>
      <c r="AG79" s="51">
        <v>12.5</v>
      </c>
      <c r="AI79" s="43"/>
      <c r="AJ79">
        <f t="shared" si="1386"/>
        <v>78</v>
      </c>
      <c r="AK79">
        <f t="shared" si="1387"/>
        <v>42.2</v>
      </c>
      <c r="AL79" s="1" t="s">
        <v>85</v>
      </c>
      <c r="AM79" s="1">
        <f>+SUM($E139:$E143)</f>
        <v>8564</v>
      </c>
      <c r="AN79" s="1">
        <f>+SUM(AJ139:AJ143)</f>
        <v>2234</v>
      </c>
      <c r="AO79" s="1">
        <f t="shared" si="1498"/>
        <v>0.26085941148995795</v>
      </c>
      <c r="AP79" s="1">
        <f t="shared" si="1568"/>
        <v>4.7449151589227506E-3</v>
      </c>
      <c r="AQ79" s="1"/>
      <c r="AR79" s="1" t="s">
        <v>85</v>
      </c>
      <c r="AS79" s="1">
        <f>+SUM($E209:$E213)</f>
        <v>617</v>
      </c>
      <c r="AT79" s="1">
        <f>+SUM(AJ209:AJ213)</f>
        <v>123</v>
      </c>
      <c r="AU79" s="1">
        <f t="shared" si="1499"/>
        <v>0.19935170178282011</v>
      </c>
      <c r="AV79" s="1">
        <f t="shared" si="1500"/>
        <v>1.6083785929322782E-2</v>
      </c>
      <c r="AW79" s="1">
        <f t="shared" si="1501"/>
        <v>8564</v>
      </c>
      <c r="AX79" s="1">
        <f t="shared" si="1569"/>
        <v>1707.2479740680715</v>
      </c>
      <c r="AY79" s="1">
        <f t="shared" si="1502"/>
        <v>18972.732585023386</v>
      </c>
      <c r="AZ79" s="1">
        <f t="shared" si="1570"/>
        <v>160.95025688930406</v>
      </c>
      <c r="BA79" s="1"/>
      <c r="BB79" s="1"/>
      <c r="BC79" s="1"/>
      <c r="BD79" s="1"/>
      <c r="BE79">
        <f t="shared" si="1394"/>
        <v>115</v>
      </c>
      <c r="BF79">
        <f t="shared" si="1395"/>
        <v>62.2</v>
      </c>
      <c r="BG79" s="1" t="s">
        <v>85</v>
      </c>
      <c r="BH79" s="1">
        <f>+SUM($E139:$E143)</f>
        <v>8564</v>
      </c>
      <c r="BI79" s="1">
        <f>+SUM(BE139:BE143)</f>
        <v>1877</v>
      </c>
      <c r="BJ79" s="1">
        <f t="shared" si="1503"/>
        <v>0.21917328351237739</v>
      </c>
      <c r="BK79" s="1">
        <f t="shared" si="1571"/>
        <v>4.4702602738302313E-3</v>
      </c>
      <c r="BL79" s="1"/>
      <c r="BM79" s="1" t="s">
        <v>85</v>
      </c>
      <c r="BN79" s="1">
        <f>+SUM($E209:$E213)</f>
        <v>617</v>
      </c>
      <c r="BO79" s="1">
        <f>+SUM(BE209:BE213)</f>
        <v>145</v>
      </c>
      <c r="BP79" s="1">
        <f t="shared" si="1504"/>
        <v>0.23500810372771475</v>
      </c>
      <c r="BQ79" s="1">
        <f t="shared" si="1505"/>
        <v>1.7069753687152672E-2</v>
      </c>
      <c r="BR79" s="1">
        <f t="shared" si="1506"/>
        <v>8564</v>
      </c>
      <c r="BS79" s="1">
        <f t="shared" si="1572"/>
        <v>2012.6094003241492</v>
      </c>
      <c r="BT79" s="1">
        <f t="shared" si="1507"/>
        <v>21370.162570669178</v>
      </c>
      <c r="BU79" s="1">
        <f t="shared" si="1573"/>
        <v>135.22991592713686</v>
      </c>
      <c r="BV79" s="1"/>
      <c r="BW79" s="1"/>
      <c r="BX79" s="1"/>
      <c r="BY79" s="1"/>
      <c r="BZ79">
        <f t="shared" si="1402"/>
        <v>73</v>
      </c>
      <c r="CA79">
        <f t="shared" si="1403"/>
        <v>39.5</v>
      </c>
      <c r="CB79" s="1" t="s">
        <v>85</v>
      </c>
      <c r="CC79" s="1">
        <f>+SUM($E139:$E143)</f>
        <v>8564</v>
      </c>
      <c r="CD79" s="1">
        <f>+SUM(BZ139:BZ143)</f>
        <v>1728</v>
      </c>
      <c r="CE79" s="1">
        <f t="shared" si="1508"/>
        <v>0.20177487155534796</v>
      </c>
      <c r="CF79" s="1">
        <f t="shared" si="1574"/>
        <v>4.3366853029298408E-3</v>
      </c>
      <c r="CG79" s="1"/>
      <c r="CH79" s="1" t="s">
        <v>85</v>
      </c>
      <c r="CI79" s="1">
        <f>+SUM($E209:$E213)</f>
        <v>617</v>
      </c>
      <c r="CJ79" s="1">
        <f>+SUM(BZ209:BZ213)</f>
        <v>129</v>
      </c>
      <c r="CK79" s="1">
        <f t="shared" si="1509"/>
        <v>0.20907617504051865</v>
      </c>
      <c r="CL79" s="1">
        <f t="shared" si="1510"/>
        <v>1.6371068289464882E-2</v>
      </c>
      <c r="CM79" s="1">
        <f t="shared" si="1511"/>
        <v>8564</v>
      </c>
      <c r="CN79" s="1">
        <f t="shared" si="1575"/>
        <v>1790.5283630470017</v>
      </c>
      <c r="CO79" s="1">
        <f t="shared" si="1512"/>
        <v>19656.552807550641</v>
      </c>
      <c r="CP79" s="1">
        <f t="shared" si="1576"/>
        <v>124.49509574964969</v>
      </c>
      <c r="CQ79" s="1"/>
      <c r="CR79" s="1"/>
      <c r="CS79" s="1"/>
      <c r="CT79" s="1"/>
      <c r="CU79">
        <f t="shared" si="1410"/>
        <v>71</v>
      </c>
      <c r="CV79">
        <f t="shared" si="1411"/>
        <v>38.400000000000006</v>
      </c>
      <c r="CW79" s="1" t="s">
        <v>85</v>
      </c>
      <c r="CX79" s="1">
        <f>+SUM($E139:$E143)</f>
        <v>8564</v>
      </c>
      <c r="CY79" s="1">
        <f>+SUM(CU139:CU143)</f>
        <v>617</v>
      </c>
      <c r="CZ79" s="1">
        <f t="shared" si="1513"/>
        <v>7.2045773003269503E-2</v>
      </c>
      <c r="DA79" s="1">
        <f t="shared" si="1577"/>
        <v>2.7940180060071983E-3</v>
      </c>
      <c r="DB79" s="1"/>
      <c r="DC79" s="1" t="s">
        <v>85</v>
      </c>
      <c r="DD79" s="1">
        <f>+SUM($E209:$E213)</f>
        <v>617</v>
      </c>
      <c r="DE79" s="1">
        <f>+SUM(CU209:CU213)</f>
        <v>41</v>
      </c>
      <c r="DF79" s="1">
        <f t="shared" si="1514"/>
        <v>6.6450567260940036E-2</v>
      </c>
      <c r="DG79" s="1">
        <f t="shared" si="1515"/>
        <v>1.0027101797452028E-2</v>
      </c>
      <c r="DH79" s="1">
        <f t="shared" si="1516"/>
        <v>8564</v>
      </c>
      <c r="DI79" s="1">
        <f t="shared" si="1578"/>
        <v>569.08265802269045</v>
      </c>
      <c r="DJ79" s="1">
        <f t="shared" si="1517"/>
        <v>7374.0175229240704</v>
      </c>
      <c r="DK79" s="1">
        <f t="shared" si="1579"/>
        <v>44.452241943017285</v>
      </c>
      <c r="DL79" s="1"/>
      <c r="DM79" s="1"/>
      <c r="DN79" s="1"/>
      <c r="DO79" s="1"/>
      <c r="DP79">
        <f t="shared" si="1418"/>
        <v>23</v>
      </c>
      <c r="DQ79">
        <f t="shared" si="1419"/>
        <v>12.5</v>
      </c>
      <c r="DR79" s="1" t="s">
        <v>85</v>
      </c>
      <c r="DS79" s="1">
        <f>+SUM($E139:$E143)</f>
        <v>8564</v>
      </c>
      <c r="DT79" s="1">
        <f>+SUM(DP139:DP143)</f>
        <v>272</v>
      </c>
      <c r="DU79" s="1">
        <f t="shared" si="1518"/>
        <v>3.1760859411489956E-2</v>
      </c>
      <c r="DV79" s="1">
        <f t="shared" si="1580"/>
        <v>1.8949559148712782E-3</v>
      </c>
      <c r="DW79" s="1"/>
      <c r="DX79" s="1" t="s">
        <v>85</v>
      </c>
      <c r="DY79" s="1">
        <f>+SUM($E209:$E213)</f>
        <v>617</v>
      </c>
      <c r="DZ79" s="1">
        <f>+SUM(DP209:DP213)</f>
        <v>12</v>
      </c>
      <c r="EA79" s="1">
        <f t="shared" si="1519"/>
        <v>1.9448946515397084E-2</v>
      </c>
      <c r="EB79" s="1">
        <f t="shared" si="1520"/>
        <v>5.5595618268333875E-3</v>
      </c>
      <c r="EC79" s="1">
        <f t="shared" si="1521"/>
        <v>8564</v>
      </c>
      <c r="ED79" s="1">
        <f t="shared" si="1581"/>
        <v>166.56077795786064</v>
      </c>
      <c r="EE79" s="1">
        <f t="shared" si="1522"/>
        <v>2266.9108746794013</v>
      </c>
      <c r="EF79" s="1">
        <f t="shared" si="1582"/>
        <v>19.596450256889302</v>
      </c>
      <c r="EG79" s="1"/>
      <c r="EH79" s="1"/>
      <c r="EI79" s="1"/>
      <c r="EJ79" s="1"/>
      <c r="EK79">
        <f t="shared" si="1426"/>
        <v>13</v>
      </c>
      <c r="EL79">
        <f t="shared" si="1427"/>
        <v>7.1000000000000005</v>
      </c>
      <c r="EM79" s="1" t="s">
        <v>85</v>
      </c>
      <c r="EN79" s="1">
        <f>+SUM($E139:$E143)</f>
        <v>8564</v>
      </c>
      <c r="EO79" s="1">
        <f>+SUM(EK139:EK143)</f>
        <v>1325</v>
      </c>
      <c r="EP79" s="1">
        <f t="shared" si="1523"/>
        <v>0.15471742176553013</v>
      </c>
      <c r="EQ79" s="1">
        <f t="shared" si="1583"/>
        <v>3.9077991988082138E-3</v>
      </c>
      <c r="ER79" s="1"/>
      <c r="ES79" s="1" t="s">
        <v>85</v>
      </c>
      <c r="ET79" s="1">
        <f>+SUM($E209:$E213)</f>
        <v>617</v>
      </c>
      <c r="EU79" s="1">
        <f>+SUM(EK209:EK213)</f>
        <v>186</v>
      </c>
      <c r="EV79" s="1">
        <f t="shared" si="1524"/>
        <v>0.30145867098865481</v>
      </c>
      <c r="EW79" s="1">
        <f t="shared" si="1525"/>
        <v>1.847427317451034E-2</v>
      </c>
      <c r="EX79" s="1">
        <f t="shared" si="1526"/>
        <v>8564</v>
      </c>
      <c r="EY79" s="1">
        <f t="shared" si="1584"/>
        <v>2581.69205834684</v>
      </c>
      <c r="EZ79" s="1">
        <f t="shared" si="1527"/>
        <v>25031.567104621055</v>
      </c>
      <c r="FA79" s="1">
        <f t="shared" si="1585"/>
        <v>95.460649229332091</v>
      </c>
      <c r="FB79" s="1"/>
      <c r="FC79" s="1"/>
      <c r="FD79" s="1"/>
      <c r="FE79" s="1"/>
      <c r="FF79">
        <f t="shared" si="1434"/>
        <v>59</v>
      </c>
      <c r="FG79">
        <f t="shared" si="1435"/>
        <v>31.900000000000002</v>
      </c>
      <c r="FH79" s="1" t="s">
        <v>85</v>
      </c>
      <c r="FI79" s="1">
        <f>+SUM($E139:$E143)</f>
        <v>8564</v>
      </c>
      <c r="FJ79" s="1">
        <f>+SUM(FF139:FF143)</f>
        <v>5533</v>
      </c>
      <c r="FK79" s="1">
        <f t="shared" si="1528"/>
        <v>0.64607659971975717</v>
      </c>
      <c r="FL79" s="1">
        <f t="shared" si="1586"/>
        <v>5.1672362152728338E-3</v>
      </c>
      <c r="FM79" s="1"/>
      <c r="FN79" s="1" t="s">
        <v>85</v>
      </c>
      <c r="FO79" s="1">
        <f>+SUM($E209:$E213)</f>
        <v>617</v>
      </c>
      <c r="FP79" s="1">
        <f>+SUM(FF209:FF213)</f>
        <v>267</v>
      </c>
      <c r="FQ79" s="1">
        <f t="shared" si="1529"/>
        <v>0.4327390599675851</v>
      </c>
      <c r="FR79" s="1">
        <f t="shared" si="1530"/>
        <v>1.9946279796197442E-2</v>
      </c>
      <c r="FS79" s="1">
        <f t="shared" si="1531"/>
        <v>8564</v>
      </c>
      <c r="FT79" s="1">
        <f t="shared" si="1587"/>
        <v>3705.9773095623987</v>
      </c>
      <c r="FU79" s="1">
        <f t="shared" si="1532"/>
        <v>29179.451961265844</v>
      </c>
      <c r="FV79" s="1">
        <f t="shared" si="1588"/>
        <v>398.62926202709019</v>
      </c>
      <c r="FW79" s="1"/>
      <c r="FX79" s="1"/>
      <c r="FY79" s="1"/>
      <c r="FZ79" s="1"/>
      <c r="GA79">
        <f t="shared" si="1442"/>
        <v>10</v>
      </c>
      <c r="GB79">
        <f t="shared" si="1443"/>
        <v>5.5</v>
      </c>
      <c r="GC79" s="1" t="s">
        <v>85</v>
      </c>
      <c r="GD79" s="1">
        <f>+SUM($E139:$E143)</f>
        <v>8564</v>
      </c>
      <c r="GE79" s="1">
        <f>+SUM(GA139:GA143)</f>
        <v>76</v>
      </c>
      <c r="GF79" s="1">
        <f t="shared" si="1533"/>
        <v>8.874357776739842E-3</v>
      </c>
      <c r="GG79" s="1">
        <f t="shared" si="1589"/>
        <v>1.0134317205733E-3</v>
      </c>
      <c r="GH79" s="1"/>
      <c r="GI79" s="1" t="s">
        <v>85</v>
      </c>
      <c r="GJ79" s="1">
        <f>+SUM($E209:$E213)</f>
        <v>617</v>
      </c>
      <c r="GK79" s="1">
        <f>+SUM(GA209:GA213)</f>
        <v>9</v>
      </c>
      <c r="GL79" s="1">
        <f t="shared" si="1534"/>
        <v>1.4586709886547812E-2</v>
      </c>
      <c r="GM79" s="1">
        <f t="shared" si="1535"/>
        <v>4.8266443409030373E-3</v>
      </c>
      <c r="GN79" s="1">
        <f t="shared" si="1536"/>
        <v>8564</v>
      </c>
      <c r="GO79" s="1">
        <f t="shared" si="1590"/>
        <v>124.92058346839546</v>
      </c>
      <c r="GP79" s="1">
        <f t="shared" si="1537"/>
        <v>1708.6138162872844</v>
      </c>
      <c r="GQ79" s="1">
        <f t="shared" si="1591"/>
        <v>5.4754787482484826</v>
      </c>
      <c r="GR79" s="1"/>
      <c r="GS79" s="1"/>
      <c r="GT79" s="1"/>
      <c r="GU79" s="1"/>
      <c r="GV79">
        <f t="shared" si="1450"/>
        <v>49</v>
      </c>
      <c r="GW79">
        <f t="shared" si="1451"/>
        <v>26.5</v>
      </c>
      <c r="GX79" s="1" t="s">
        <v>85</v>
      </c>
      <c r="GY79" s="1">
        <f>+SUM($E139:$E143)</f>
        <v>8564</v>
      </c>
      <c r="GZ79" s="1">
        <f>+SUM(GV139:GV143)</f>
        <v>4447</v>
      </c>
      <c r="HA79" s="1">
        <f t="shared" si="1538"/>
        <v>0.51926669780476409</v>
      </c>
      <c r="HB79" s="1">
        <f t="shared" si="1592"/>
        <v>5.3989463305458424E-3</v>
      </c>
      <c r="HC79" s="1"/>
      <c r="HD79" s="1" t="s">
        <v>85</v>
      </c>
      <c r="HE79" s="1">
        <f>+SUM($E209:$E213)</f>
        <v>617</v>
      </c>
      <c r="HF79" s="1">
        <f>+SUM(GV209:GV213)</f>
        <v>284</v>
      </c>
      <c r="HG79" s="1">
        <f t="shared" si="1539"/>
        <v>0.46029173419773095</v>
      </c>
      <c r="HH79" s="1">
        <f t="shared" si="1540"/>
        <v>2.0065664232240082E-2</v>
      </c>
      <c r="HI79" s="1">
        <f t="shared" si="1541"/>
        <v>8564</v>
      </c>
      <c r="HJ79" s="1">
        <f t="shared" si="1593"/>
        <v>3941.9384116693677</v>
      </c>
      <c r="HK79" s="1">
        <f t="shared" si="1542"/>
        <v>29529.792732807211</v>
      </c>
      <c r="HL79" s="1">
        <f t="shared" si="1594"/>
        <v>320.38755254553945</v>
      </c>
      <c r="HM79" s="1"/>
      <c r="HN79" s="1"/>
      <c r="HO79" s="1"/>
      <c r="HP79" s="1"/>
      <c r="HQ79">
        <f t="shared" si="1458"/>
        <v>34</v>
      </c>
      <c r="HR79">
        <f t="shared" si="1459"/>
        <v>18.400000000000002</v>
      </c>
      <c r="HS79" s="1" t="s">
        <v>85</v>
      </c>
      <c r="HT79" s="1">
        <f>+SUM($E139:$E143)</f>
        <v>8564</v>
      </c>
      <c r="HU79" s="1">
        <f>+SUM(HQ139:HQ143)</f>
        <v>1208</v>
      </c>
      <c r="HV79" s="1">
        <f t="shared" si="1543"/>
        <v>0.1410555815039701</v>
      </c>
      <c r="HW79" s="1">
        <f t="shared" si="1595"/>
        <v>3.7613118263000369E-3</v>
      </c>
      <c r="HX79" s="1"/>
      <c r="HY79" s="1" t="s">
        <v>85</v>
      </c>
      <c r="HZ79" s="1">
        <f>+SUM($E209:$E213)</f>
        <v>617</v>
      </c>
      <c r="IA79" s="1">
        <f>+SUM(HQ209:HQ213)</f>
        <v>81</v>
      </c>
      <c r="IB79" s="1">
        <f t="shared" si="1544"/>
        <v>0.1312803889789303</v>
      </c>
      <c r="IC79" s="1">
        <f t="shared" si="1545"/>
        <v>1.3595561796585786E-2</v>
      </c>
      <c r="ID79" s="1">
        <f t="shared" si="1546"/>
        <v>8564</v>
      </c>
      <c r="IE79" s="1">
        <f t="shared" si="1596"/>
        <v>1124.2852512155591</v>
      </c>
      <c r="IF79" s="1">
        <f t="shared" si="1547"/>
        <v>13556.501726595163</v>
      </c>
      <c r="IG79" s="1">
        <f t="shared" si="1597"/>
        <v>87.031293787949551</v>
      </c>
      <c r="IH79" s="1"/>
      <c r="II79" s="1"/>
      <c r="IJ79" s="1"/>
      <c r="IK79" s="1"/>
      <c r="IL79">
        <f t="shared" si="1466"/>
        <v>114</v>
      </c>
      <c r="IM79">
        <f t="shared" si="1467"/>
        <v>61.7</v>
      </c>
      <c r="IN79" s="1" t="s">
        <v>85</v>
      </c>
      <c r="IO79" s="1">
        <f>+SUM($E139:$E143)</f>
        <v>8564</v>
      </c>
      <c r="IP79" s="1">
        <f>+SUM(IL139:IL143)</f>
        <v>5544</v>
      </c>
      <c r="IQ79" s="1">
        <f t="shared" si="1548"/>
        <v>0.64736104624007473</v>
      </c>
      <c r="IR79" s="1">
        <f t="shared" si="1598"/>
        <v>5.1629758585891548E-3</v>
      </c>
      <c r="IS79" s="1"/>
      <c r="IT79" s="1" t="s">
        <v>85</v>
      </c>
      <c r="IU79" s="1">
        <f>+SUM($E209:$E213)</f>
        <v>617</v>
      </c>
      <c r="IV79" s="1">
        <f>+SUM(IL209:IL213)</f>
        <v>411</v>
      </c>
      <c r="IW79" s="1">
        <f t="shared" si="1549"/>
        <v>0.66612641815235007</v>
      </c>
      <c r="IX79" s="1">
        <f t="shared" si="1550"/>
        <v>1.8985707035129799E-2</v>
      </c>
      <c r="IY79" s="1">
        <f t="shared" si="1551"/>
        <v>8564</v>
      </c>
      <c r="IZ79" s="1">
        <f t="shared" si="1599"/>
        <v>5704.7066450567263</v>
      </c>
      <c r="JA79" s="1">
        <f t="shared" si="1552"/>
        <v>26436.677150909942</v>
      </c>
      <c r="JB79" s="1">
        <f t="shared" si="1600"/>
        <v>399.42176553012609</v>
      </c>
      <c r="JC79" s="1"/>
      <c r="JD79" s="1"/>
      <c r="JE79" s="1"/>
      <c r="JF79" s="1"/>
      <c r="JG79">
        <f t="shared" si="1474"/>
        <v>0</v>
      </c>
      <c r="JH79">
        <f t="shared" si="1475"/>
        <v>0</v>
      </c>
      <c r="JI79" s="1" t="s">
        <v>85</v>
      </c>
      <c r="JJ79" s="1">
        <f>+SUM($E139:$E143)</f>
        <v>8564</v>
      </c>
      <c r="JK79" s="1">
        <f>+SUM(JG139:JG143)</f>
        <v>6</v>
      </c>
      <c r="JL79" s="1">
        <f t="shared" si="1553"/>
        <v>7.0060719290051382E-4</v>
      </c>
      <c r="JM79" s="1">
        <f t="shared" si="1601"/>
        <v>2.8592147680669115E-4</v>
      </c>
      <c r="JN79" s="1"/>
      <c r="JO79" s="1" t="s">
        <v>85</v>
      </c>
      <c r="JP79" s="1">
        <f>+SUM($E209:$E213)</f>
        <v>617</v>
      </c>
      <c r="JQ79" s="1">
        <f>+SUM(JG209:JG213)</f>
        <v>0</v>
      </c>
      <c r="JR79" s="1">
        <f t="shared" si="1554"/>
        <v>0</v>
      </c>
      <c r="JS79" s="1">
        <f t="shared" si="1555"/>
        <v>0</v>
      </c>
      <c r="JT79" s="1">
        <f t="shared" si="1556"/>
        <v>8564</v>
      </c>
      <c r="JU79" s="1">
        <f t="shared" si="1602"/>
        <v>0</v>
      </c>
      <c r="JV79" s="1">
        <f t="shared" si="1557"/>
        <v>0</v>
      </c>
      <c r="JW79" s="1">
        <f t="shared" si="1603"/>
        <v>0.43227463801961702</v>
      </c>
      <c r="JX79" s="1"/>
      <c r="JY79" s="1"/>
      <c r="JZ79" s="1"/>
      <c r="KA79" s="1"/>
      <c r="KB79">
        <f t="shared" si="1482"/>
        <v>15</v>
      </c>
      <c r="KC79">
        <f t="shared" si="1483"/>
        <v>8.2000000000000011</v>
      </c>
      <c r="KD79" s="1" t="s">
        <v>85</v>
      </c>
      <c r="KE79" s="1">
        <f>+SUM($E139:$E143)</f>
        <v>8564</v>
      </c>
      <c r="KF79" s="1">
        <f>+SUM(KB139:KB143)</f>
        <v>1352</v>
      </c>
      <c r="KG79" s="1">
        <f t="shared" si="1558"/>
        <v>0.15787015413358244</v>
      </c>
      <c r="KH79" s="1">
        <f t="shared" si="1604"/>
        <v>3.9400453164503179E-3</v>
      </c>
      <c r="KI79" s="1"/>
      <c r="KJ79" s="1" t="s">
        <v>85</v>
      </c>
      <c r="KK79" s="1">
        <f>+SUM($E209:$E213)</f>
        <v>617</v>
      </c>
      <c r="KL79" s="1">
        <f>+SUM(KB209:KB213)</f>
        <v>16</v>
      </c>
      <c r="KM79" s="1">
        <f t="shared" si="1559"/>
        <v>2.5931928687196109E-2</v>
      </c>
      <c r="KN79" s="1">
        <f t="shared" si="1560"/>
        <v>6.3983719264489964E-3</v>
      </c>
      <c r="KO79" s="1">
        <f t="shared" si="1561"/>
        <v>8564</v>
      </c>
      <c r="KP79" s="1">
        <f t="shared" si="1605"/>
        <v>222.08103727714749</v>
      </c>
      <c r="KQ79" s="1">
        <f t="shared" si="1562"/>
        <v>3002.5640455808707</v>
      </c>
      <c r="KR79" s="1">
        <f t="shared" si="1606"/>
        <v>97.405885100420363</v>
      </c>
      <c r="KS79" s="1"/>
      <c r="KT79" s="1"/>
      <c r="KU79" s="1"/>
      <c r="KV79" s="1"/>
      <c r="KW79">
        <f t="shared" si="1490"/>
        <v>23</v>
      </c>
      <c r="KX79">
        <f t="shared" si="1491"/>
        <v>12.5</v>
      </c>
      <c r="KY79" s="1" t="s">
        <v>85</v>
      </c>
      <c r="KZ79" s="1">
        <f>+SUM($E139:$E143)</f>
        <v>8564</v>
      </c>
      <c r="LA79" s="1">
        <f>+SUM(KW139:KW143)</f>
        <v>1756</v>
      </c>
      <c r="LB79" s="1">
        <f t="shared" si="1563"/>
        <v>0.20504437178888371</v>
      </c>
      <c r="LC79" s="1">
        <f t="shared" si="1607"/>
        <v>4.3627169922785224E-3</v>
      </c>
      <c r="LD79" s="1"/>
      <c r="LE79" s="1" t="s">
        <v>85</v>
      </c>
      <c r="LF79" s="1">
        <f>+SUM($E209:$E213)</f>
        <v>617</v>
      </c>
      <c r="LG79" s="1">
        <f>+SUM(KW209:KW213)</f>
        <v>3</v>
      </c>
      <c r="LH79" s="1">
        <f t="shared" si="1564"/>
        <v>4.8622366288492711E-3</v>
      </c>
      <c r="LI79" s="1">
        <f t="shared" si="1565"/>
        <v>2.8003806420520438E-3</v>
      </c>
      <c r="LJ79" s="1">
        <f t="shared" si="1566"/>
        <v>8564</v>
      </c>
      <c r="LK79" s="1">
        <f t="shared" si="1608"/>
        <v>41.640194489465159</v>
      </c>
      <c r="LL79" s="1">
        <f t="shared" si="1567"/>
        <v>575.15837894758374</v>
      </c>
      <c r="LM79" s="1">
        <f t="shared" si="1609"/>
        <v>126.51237739374125</v>
      </c>
      <c r="LN79" s="1"/>
      <c r="LO79" s="1"/>
      <c r="LP79" s="1"/>
      <c r="LQ79" s="1"/>
    </row>
    <row r="80" spans="1:329" x14ac:dyDescent="0.15">
      <c r="A80" s="51" t="s">
        <v>39</v>
      </c>
      <c r="B80" s="51" t="s">
        <v>43</v>
      </c>
      <c r="C80" s="51">
        <v>46</v>
      </c>
      <c r="D80" s="51" t="s">
        <v>41</v>
      </c>
      <c r="E80" s="52">
        <v>191</v>
      </c>
      <c r="F80" s="52">
        <v>48</v>
      </c>
      <c r="G80" s="51">
        <v>25.200000000000003</v>
      </c>
      <c r="H80" s="52">
        <v>68</v>
      </c>
      <c r="I80" s="51">
        <v>35.700000000000003</v>
      </c>
      <c r="J80" s="52">
        <v>45</v>
      </c>
      <c r="K80" s="51">
        <v>23.6</v>
      </c>
      <c r="L80" s="52">
        <v>46</v>
      </c>
      <c r="M80" s="51">
        <v>24.1</v>
      </c>
      <c r="N80" s="52">
        <v>15</v>
      </c>
      <c r="O80" s="51">
        <v>7.9</v>
      </c>
      <c r="P80" s="52">
        <v>21</v>
      </c>
      <c r="Q80" s="51">
        <v>11</v>
      </c>
      <c r="R80" s="52">
        <v>56</v>
      </c>
      <c r="S80" s="51">
        <v>29.400000000000002</v>
      </c>
      <c r="T80" s="52">
        <v>7</v>
      </c>
      <c r="U80" s="51">
        <v>3.7</v>
      </c>
      <c r="V80" s="52">
        <v>43</v>
      </c>
      <c r="W80" s="51">
        <v>22.6</v>
      </c>
      <c r="X80" s="52">
        <v>29</v>
      </c>
      <c r="Y80" s="51">
        <v>15.200000000000001</v>
      </c>
      <c r="Z80" s="52">
        <v>97</v>
      </c>
      <c r="AA80" s="51">
        <v>50.800000000000004</v>
      </c>
      <c r="AB80" s="52">
        <v>0</v>
      </c>
      <c r="AC80" s="51">
        <v>0</v>
      </c>
      <c r="AD80" s="52">
        <v>10</v>
      </c>
      <c r="AE80" s="51">
        <v>5.3000000000000007</v>
      </c>
      <c r="AF80" s="52">
        <v>15</v>
      </c>
      <c r="AG80" s="51">
        <v>7.9</v>
      </c>
      <c r="AI80" s="43"/>
      <c r="AJ80">
        <f t="shared" si="1386"/>
        <v>48</v>
      </c>
      <c r="AK80">
        <f t="shared" si="1387"/>
        <v>25.200000000000003</v>
      </c>
      <c r="AL80" s="1" t="s">
        <v>46</v>
      </c>
      <c r="AM80" s="1">
        <f>SUM(AM73:AM77)</f>
        <v>10650</v>
      </c>
      <c r="AN80" s="1">
        <f t="shared" ref="AN80" si="1610">SUM(AN73:AN77)</f>
        <v>2034</v>
      </c>
      <c r="AO80" s="1">
        <f t="shared" si="1498"/>
        <v>0.19098591549295774</v>
      </c>
      <c r="AP80" s="1">
        <f t="shared" si="1568"/>
        <v>3.80893803760288E-3</v>
      </c>
      <c r="AQ80" s="1"/>
      <c r="AR80" s="1" t="s">
        <v>45</v>
      </c>
      <c r="AS80" s="1">
        <f>SUM(AS56:AS60)</f>
        <v>553</v>
      </c>
      <c r="AT80" s="1">
        <f>SUM(AT56:AT60)</f>
        <v>100</v>
      </c>
      <c r="AU80" s="1">
        <f t="shared" si="1499"/>
        <v>0.18083182640144665</v>
      </c>
      <c r="AV80" s="1">
        <f t="shared" si="1500"/>
        <v>1.6366710632532377E-2</v>
      </c>
      <c r="AW80" s="1">
        <f>SUM(AW73:AW77)</f>
        <v>10650</v>
      </c>
      <c r="AX80" s="1">
        <f t="shared" ref="AX80:AZ80" si="1611">SUM(AX73:AX77)</f>
        <v>1965.3323765587454</v>
      </c>
      <c r="AY80" s="1">
        <f t="shared" si="1611"/>
        <v>32696.283436596055</v>
      </c>
      <c r="AZ80" s="1">
        <f t="shared" si="1611"/>
        <v>106.34139756535507</v>
      </c>
      <c r="BA80" s="1"/>
      <c r="BB80" s="1"/>
      <c r="BC80" s="1"/>
      <c r="BD80" s="1"/>
      <c r="BE80">
        <f t="shared" si="1394"/>
        <v>68</v>
      </c>
      <c r="BF80">
        <f t="shared" si="1395"/>
        <v>35.700000000000003</v>
      </c>
      <c r="BG80" s="1" t="s">
        <v>46</v>
      </c>
      <c r="BH80" s="1">
        <f>SUM(BH73:BH77)</f>
        <v>10650</v>
      </c>
      <c r="BI80" s="1">
        <f t="shared" ref="BI80" si="1612">SUM(BI73:BI77)</f>
        <v>1590</v>
      </c>
      <c r="BJ80" s="1">
        <f t="shared" si="1503"/>
        <v>0.14929577464788732</v>
      </c>
      <c r="BK80" s="1">
        <f t="shared" si="1571"/>
        <v>3.4533313346765096E-3</v>
      </c>
      <c r="BL80" s="1"/>
      <c r="BM80" s="1" t="s">
        <v>45</v>
      </c>
      <c r="BN80" s="1">
        <f>SUM(BN56:BN60)</f>
        <v>553</v>
      </c>
      <c r="BO80" s="1">
        <f>SUM(BO56:BO60)</f>
        <v>77</v>
      </c>
      <c r="BP80" s="1">
        <f t="shared" si="1504"/>
        <v>0.13924050632911392</v>
      </c>
      <c r="BQ80" s="1">
        <f t="shared" si="1505"/>
        <v>1.4721807748198291E-2</v>
      </c>
      <c r="BR80" s="1">
        <f>SUM(BR73:BR77)</f>
        <v>10650</v>
      </c>
      <c r="BS80" s="1">
        <f t="shared" ref="BS80:BU80" si="1613">SUM(BS73:BS77)</f>
        <v>1497.5502360954724</v>
      </c>
      <c r="BT80" s="1">
        <f t="shared" si="1613"/>
        <v>26059.936127558736</v>
      </c>
      <c r="BU80" s="1">
        <f t="shared" si="1613"/>
        <v>84.78325001367898</v>
      </c>
      <c r="BV80" s="1"/>
      <c r="BW80" s="1"/>
      <c r="BX80" s="1"/>
      <c r="BY80" s="1"/>
      <c r="BZ80">
        <f t="shared" si="1402"/>
        <v>45</v>
      </c>
      <c r="CA80">
        <f t="shared" si="1403"/>
        <v>23.6</v>
      </c>
      <c r="CB80" s="1" t="s">
        <v>46</v>
      </c>
      <c r="CC80" s="1">
        <f>SUM(CC73:CC77)</f>
        <v>10650</v>
      </c>
      <c r="CD80" s="1">
        <f t="shared" ref="CD80" si="1614">SUM(CD73:CD77)</f>
        <v>1666</v>
      </c>
      <c r="CE80" s="1">
        <f t="shared" si="1508"/>
        <v>0.15643192488262911</v>
      </c>
      <c r="CF80" s="1">
        <f t="shared" si="1574"/>
        <v>3.5200429169404707E-3</v>
      </c>
      <c r="CG80" s="1"/>
      <c r="CH80" s="1" t="s">
        <v>45</v>
      </c>
      <c r="CI80" s="1">
        <f>SUM(CI56:CI60)</f>
        <v>553</v>
      </c>
      <c r="CJ80" s="1">
        <f>SUM(CJ56:CJ60)</f>
        <v>87</v>
      </c>
      <c r="CK80" s="1">
        <f t="shared" si="1509"/>
        <v>0.15732368896925858</v>
      </c>
      <c r="CL80" s="1">
        <f t="shared" si="1510"/>
        <v>1.5483348452769446E-2</v>
      </c>
      <c r="CM80" s="1">
        <f>SUM(CM73:CM77)</f>
        <v>10650</v>
      </c>
      <c r="CN80" s="1">
        <f t="shared" ref="CN80:CP80" si="1615">SUM(CN73:CN77)</f>
        <v>1751.7995877652124</v>
      </c>
      <c r="CO80" s="1">
        <f t="shared" si="1615"/>
        <v>29851.295048815795</v>
      </c>
      <c r="CP80" s="1">
        <f t="shared" si="1615"/>
        <v>87.227572701274426</v>
      </c>
      <c r="CQ80" s="1"/>
      <c r="CR80" s="1"/>
      <c r="CS80" s="1"/>
      <c r="CT80" s="1"/>
      <c r="CU80">
        <f t="shared" si="1410"/>
        <v>46</v>
      </c>
      <c r="CV80">
        <f t="shared" si="1411"/>
        <v>24.1</v>
      </c>
      <c r="CW80" s="1" t="s">
        <v>46</v>
      </c>
      <c r="CX80" s="1">
        <f>SUM(CX73:CX77)</f>
        <v>10650</v>
      </c>
      <c r="CY80" s="1">
        <f t="shared" ref="CY80" si="1616">SUM(CY73:CY77)</f>
        <v>887</v>
      </c>
      <c r="CZ80" s="1">
        <f t="shared" si="1513"/>
        <v>8.3286384976525824E-2</v>
      </c>
      <c r="DA80" s="1">
        <f t="shared" si="1577"/>
        <v>2.6774973083203463E-3</v>
      </c>
      <c r="DB80" s="1"/>
      <c r="DC80" s="1" t="s">
        <v>45</v>
      </c>
      <c r="DD80" s="1">
        <f>SUM(DD56:DD60)</f>
        <v>553</v>
      </c>
      <c r="DE80" s="1">
        <f>SUM(DE56:DE60)</f>
        <v>46</v>
      </c>
      <c r="DF80" s="1">
        <f t="shared" si="1514"/>
        <v>8.3182640144665462E-2</v>
      </c>
      <c r="DG80" s="1">
        <f t="shared" si="1515"/>
        <v>1.1743436358679646E-2</v>
      </c>
      <c r="DH80" s="1">
        <f>SUM(DH73:DH77)</f>
        <v>10650</v>
      </c>
      <c r="DI80" s="1">
        <f t="shared" ref="DI80:DK80" si="1617">SUM(DI73:DI77)</f>
        <v>880.36542129730162</v>
      </c>
      <c r="DJ80" s="1">
        <f t="shared" si="1617"/>
        <v>16051.208041705107</v>
      </c>
      <c r="DK80" s="1">
        <f t="shared" si="1617"/>
        <v>45.64030251310426</v>
      </c>
      <c r="DL80" s="1"/>
      <c r="DM80" s="1"/>
      <c r="DN80" s="1"/>
      <c r="DO80" s="1"/>
      <c r="DP80">
        <f t="shared" si="1418"/>
        <v>15</v>
      </c>
      <c r="DQ80">
        <f t="shared" si="1419"/>
        <v>7.9</v>
      </c>
      <c r="DR80" s="1" t="s">
        <v>46</v>
      </c>
      <c r="DS80" s="1">
        <f>SUM(DS73:DS77)</f>
        <v>10650</v>
      </c>
      <c r="DT80" s="1">
        <f t="shared" ref="DT80" si="1618">SUM(DT73:DT77)</f>
        <v>183</v>
      </c>
      <c r="DU80" s="1">
        <f t="shared" si="1518"/>
        <v>1.7183098591549296E-2</v>
      </c>
      <c r="DV80" s="1">
        <f t="shared" si="1580"/>
        <v>1.2592508285619779E-3</v>
      </c>
      <c r="DW80" s="1"/>
      <c r="DX80" s="1" t="s">
        <v>45</v>
      </c>
      <c r="DY80" s="1">
        <f>SUM(DY56:DY60)</f>
        <v>553</v>
      </c>
      <c r="DZ80" s="1">
        <f>SUM(DZ56:DZ60)</f>
        <v>2</v>
      </c>
      <c r="EA80" s="1">
        <f t="shared" si="1519"/>
        <v>3.616636528028933E-3</v>
      </c>
      <c r="EB80" s="1">
        <f t="shared" si="1520"/>
        <v>2.5527195257116428E-3</v>
      </c>
      <c r="EC80" s="1">
        <f>SUM(EC73:EC77)</f>
        <v>10650</v>
      </c>
      <c r="ED80" s="1">
        <f t="shared" ref="ED80:EF80" si="1619">SUM(ED73:ED77)</f>
        <v>47.662540953767746</v>
      </c>
      <c r="EE80" s="1">
        <f t="shared" si="1619"/>
        <v>1167.3194944440336</v>
      </c>
      <c r="EF80" s="1">
        <f t="shared" si="1619"/>
        <v>9.7580354087027281</v>
      </c>
      <c r="EG80" s="1"/>
      <c r="EH80" s="1"/>
      <c r="EI80" s="1"/>
      <c r="EJ80" s="1"/>
      <c r="EK80">
        <f t="shared" si="1426"/>
        <v>21</v>
      </c>
      <c r="EL80">
        <f t="shared" si="1427"/>
        <v>11</v>
      </c>
      <c r="EM80" s="1" t="s">
        <v>46</v>
      </c>
      <c r="EN80" s="1">
        <f>SUM(EN73:EN77)</f>
        <v>10650</v>
      </c>
      <c r="EO80" s="1">
        <f t="shared" ref="EO80" si="1620">SUM(EO73:EO77)</f>
        <v>1209</v>
      </c>
      <c r="EP80" s="1">
        <f t="shared" si="1523"/>
        <v>0.11352112676056338</v>
      </c>
      <c r="EQ80" s="1">
        <f t="shared" si="1583"/>
        <v>3.0739566425595087E-3</v>
      </c>
      <c r="ER80" s="1"/>
      <c r="ES80" s="1" t="s">
        <v>45</v>
      </c>
      <c r="ET80" s="1">
        <f>SUM(ET56:ET60)</f>
        <v>553</v>
      </c>
      <c r="EU80" s="1">
        <f>SUM(EU56:EU60)</f>
        <v>123</v>
      </c>
      <c r="EV80" s="1">
        <f t="shared" si="1524"/>
        <v>0.22242314647377939</v>
      </c>
      <c r="EW80" s="1">
        <f t="shared" si="1525"/>
        <v>1.7684756586594404E-2</v>
      </c>
      <c r="EX80" s="1">
        <f>SUM(EX73:EX77)</f>
        <v>10650</v>
      </c>
      <c r="EY80" s="1">
        <f t="shared" ref="EY80:FA80" si="1621">SUM(EY73:EY77)</f>
        <v>2370.7400812412316</v>
      </c>
      <c r="EZ80" s="1">
        <f t="shared" si="1621"/>
        <v>37036.64120147482</v>
      </c>
      <c r="FA80" s="1">
        <f t="shared" si="1621"/>
        <v>64.139190613472323</v>
      </c>
      <c r="FB80" s="1"/>
      <c r="FC80" s="1"/>
      <c r="FD80" s="1"/>
      <c r="FE80" s="1"/>
      <c r="FF80">
        <f t="shared" si="1434"/>
        <v>56</v>
      </c>
      <c r="FG80">
        <f t="shared" si="1435"/>
        <v>29.400000000000002</v>
      </c>
      <c r="FH80" s="1" t="s">
        <v>46</v>
      </c>
      <c r="FI80" s="1">
        <f>SUM(FI73:FI77)</f>
        <v>10650</v>
      </c>
      <c r="FJ80" s="1">
        <f t="shared" ref="FJ80" si="1622">SUM(FJ73:FJ77)</f>
        <v>5150</v>
      </c>
      <c r="FK80" s="1">
        <f t="shared" si="1528"/>
        <v>0.48356807511737088</v>
      </c>
      <c r="FL80" s="1">
        <f t="shared" si="1586"/>
        <v>4.8423987367129731E-3</v>
      </c>
      <c r="FM80" s="1"/>
      <c r="FN80" s="1" t="s">
        <v>45</v>
      </c>
      <c r="FO80" s="1">
        <f>SUM(FO56:FO60)</f>
        <v>553</v>
      </c>
      <c r="FP80" s="1">
        <f>SUM(FP56:FP60)</f>
        <v>224</v>
      </c>
      <c r="FQ80" s="1">
        <f t="shared" si="1529"/>
        <v>0.4050632911392405</v>
      </c>
      <c r="FR80" s="1">
        <f t="shared" si="1530"/>
        <v>2.0875373817648382E-2</v>
      </c>
      <c r="FS80" s="1">
        <f>SUM(FS73:FS77)</f>
        <v>10650</v>
      </c>
      <c r="FT80" s="1">
        <f t="shared" ref="FT80:FV80" si="1623">SUM(FT73:FT77)</f>
        <v>4162.6193654179187</v>
      </c>
      <c r="FU80" s="1">
        <f t="shared" si="1623"/>
        <v>47870.371529935524</v>
      </c>
      <c r="FV80" s="1">
        <f t="shared" si="1623"/>
        <v>271.95565931758051</v>
      </c>
      <c r="FW80" s="1"/>
      <c r="FX80" s="1"/>
      <c r="FY80" s="1"/>
      <c r="FZ80" s="1"/>
      <c r="GA80">
        <f t="shared" si="1442"/>
        <v>7</v>
      </c>
      <c r="GB80">
        <f t="shared" si="1443"/>
        <v>3.7</v>
      </c>
      <c r="GC80" s="1" t="s">
        <v>46</v>
      </c>
      <c r="GD80" s="1">
        <f>SUM(GD73:GD77)</f>
        <v>10650</v>
      </c>
      <c r="GE80" s="1">
        <f t="shared" ref="GE80" si="1624">SUM(GE73:GE77)</f>
        <v>62</v>
      </c>
      <c r="GF80" s="1">
        <f t="shared" si="1533"/>
        <v>5.8215962441314556E-3</v>
      </c>
      <c r="GG80" s="1">
        <f t="shared" si="1589"/>
        <v>7.3718824150186837E-4</v>
      </c>
      <c r="GH80" s="1"/>
      <c r="GI80" s="1" t="s">
        <v>45</v>
      </c>
      <c r="GJ80" s="1">
        <f>SUM(GJ56:GJ60)</f>
        <v>553</v>
      </c>
      <c r="GK80" s="1">
        <f>SUM(GK56:GK60)</f>
        <v>9</v>
      </c>
      <c r="GL80" s="1">
        <f t="shared" si="1534"/>
        <v>1.62748643761302E-2</v>
      </c>
      <c r="GM80" s="1">
        <f t="shared" si="1535"/>
        <v>5.3806284993693455E-3</v>
      </c>
      <c r="GN80" s="1">
        <f>SUM(GN73:GN77)</f>
        <v>10650</v>
      </c>
      <c r="GO80" s="1">
        <f t="shared" ref="GO80:GQ80" si="1625">SUM(GO73:GO77)</f>
        <v>176.73593252573696</v>
      </c>
      <c r="GP80" s="1">
        <f t="shared" si="1625"/>
        <v>3604.7146066754276</v>
      </c>
      <c r="GQ80" s="1">
        <f t="shared" si="1625"/>
        <v>3.4196061616767062</v>
      </c>
      <c r="GR80" s="1"/>
      <c r="GS80" s="1"/>
      <c r="GT80" s="1"/>
      <c r="GU80" s="1"/>
      <c r="GV80">
        <f t="shared" si="1450"/>
        <v>43</v>
      </c>
      <c r="GW80">
        <f t="shared" si="1451"/>
        <v>22.6</v>
      </c>
      <c r="GX80" s="1" t="s">
        <v>46</v>
      </c>
      <c r="GY80" s="1">
        <f>SUM(GY73:GY77)</f>
        <v>10650</v>
      </c>
      <c r="GZ80" s="1">
        <f t="shared" ref="GZ80" si="1626">SUM(GZ73:GZ77)</f>
        <v>3107</v>
      </c>
      <c r="HA80" s="1">
        <f t="shared" si="1538"/>
        <v>0.29173708920187791</v>
      </c>
      <c r="HB80" s="1">
        <f t="shared" si="1592"/>
        <v>4.404719619709398E-3</v>
      </c>
      <c r="HC80" s="1"/>
      <c r="HD80" s="1" t="s">
        <v>45</v>
      </c>
      <c r="HE80" s="1">
        <f>SUM(HE56:HE60)</f>
        <v>553</v>
      </c>
      <c r="HF80" s="1">
        <f>SUM(HF56:HF60)</f>
        <v>186</v>
      </c>
      <c r="HG80" s="1">
        <f t="shared" si="1539"/>
        <v>0.33634719710669075</v>
      </c>
      <c r="HH80" s="1">
        <f t="shared" si="1540"/>
        <v>2.0091011732876154E-2</v>
      </c>
      <c r="HI80" s="1">
        <f>SUM(HI73:HI77)</f>
        <v>10650</v>
      </c>
      <c r="HJ80" s="1">
        <f t="shared" ref="HJ80:HL80" si="1627">SUM(HJ73:HJ77)</f>
        <v>3531.1335561694514</v>
      </c>
      <c r="HK80" s="1">
        <f t="shared" si="1627"/>
        <v>45779.641938943838</v>
      </c>
      <c r="HL80" s="1">
        <f t="shared" si="1627"/>
        <v>165.29319699639686</v>
      </c>
      <c r="HM80" s="1"/>
      <c r="HN80" s="1"/>
      <c r="HO80" s="1"/>
      <c r="HP80" s="1"/>
      <c r="HQ80">
        <f t="shared" si="1458"/>
        <v>29</v>
      </c>
      <c r="HR80">
        <f t="shared" si="1459"/>
        <v>15.200000000000001</v>
      </c>
      <c r="HS80" s="1" t="s">
        <v>46</v>
      </c>
      <c r="HT80" s="1">
        <f>SUM(HT73:HT77)</f>
        <v>10650</v>
      </c>
      <c r="HU80" s="1">
        <f t="shared" ref="HU80" si="1628">SUM(HU73:HU77)</f>
        <v>1562</v>
      </c>
      <c r="HV80" s="1">
        <f t="shared" si="1543"/>
        <v>0.14666666666666667</v>
      </c>
      <c r="HW80" s="1">
        <f t="shared" si="1595"/>
        <v>3.4280745845633462E-3</v>
      </c>
      <c r="HX80" s="1"/>
      <c r="HY80" s="1" t="s">
        <v>45</v>
      </c>
      <c r="HZ80" s="1">
        <f>SUM(HZ56:HZ60)</f>
        <v>553</v>
      </c>
      <c r="IA80" s="1">
        <f>SUM(IA56:IA60)</f>
        <v>94</v>
      </c>
      <c r="IB80" s="1">
        <f t="shared" si="1544"/>
        <v>0.16998191681735986</v>
      </c>
      <c r="IC80" s="1">
        <f t="shared" si="1545"/>
        <v>1.5972855861194273E-2</v>
      </c>
      <c r="ID80" s="1">
        <f>SUM(ID73:ID77)</f>
        <v>10650</v>
      </c>
      <c r="IE80" s="1">
        <f t="shared" ref="IE80:IG80" si="1629">SUM(IE73:IE77)</f>
        <v>1767.5055943864336</v>
      </c>
      <c r="IF80" s="1">
        <f t="shared" si="1629"/>
        <v>28743.877515370565</v>
      </c>
      <c r="IG80" s="1">
        <f t="shared" si="1629"/>
        <v>82.172512961448547</v>
      </c>
      <c r="IH80" s="1"/>
      <c r="II80" s="1"/>
      <c r="IJ80" s="1"/>
      <c r="IK80" s="1"/>
      <c r="IL80">
        <f t="shared" si="1466"/>
        <v>97</v>
      </c>
      <c r="IM80">
        <f t="shared" si="1467"/>
        <v>50.800000000000004</v>
      </c>
      <c r="IN80" s="1" t="s">
        <v>46</v>
      </c>
      <c r="IO80" s="1">
        <f>SUM(IO73:IO77)</f>
        <v>10650</v>
      </c>
      <c r="IP80" s="1">
        <f t="shared" ref="IP80" si="1630">SUM(IP73:IP77)</f>
        <v>6507</v>
      </c>
      <c r="IQ80" s="1">
        <f t="shared" si="1548"/>
        <v>0.61098591549295778</v>
      </c>
      <c r="IR80" s="1">
        <f t="shared" si="1598"/>
        <v>4.7241476023955602E-3</v>
      </c>
      <c r="IS80" s="1"/>
      <c r="IT80" s="1" t="s">
        <v>45</v>
      </c>
      <c r="IU80" s="1">
        <f>SUM(IU56:IU60)</f>
        <v>553</v>
      </c>
      <c r="IV80" s="1">
        <f>SUM(IV56:IV60)</f>
        <v>394</v>
      </c>
      <c r="IW80" s="1">
        <f t="shared" si="1549"/>
        <v>0.71247739602169979</v>
      </c>
      <c r="IX80" s="1">
        <f t="shared" si="1550"/>
        <v>1.9246819618437258E-2</v>
      </c>
      <c r="IY80" s="1">
        <f>SUM(IY73:IY77)</f>
        <v>10650</v>
      </c>
      <c r="IZ80" s="1">
        <f t="shared" ref="IZ80:JB80" si="1631">SUM(IZ73:IZ77)</f>
        <v>7577.9964886885064</v>
      </c>
      <c r="JA80" s="1">
        <f t="shared" si="1631"/>
        <v>36696.147667622914</v>
      </c>
      <c r="JB80" s="1">
        <f t="shared" si="1631"/>
        <v>338.97802508527036</v>
      </c>
      <c r="JC80" s="1"/>
      <c r="JD80" s="1"/>
      <c r="JE80" s="1"/>
      <c r="JF80" s="1"/>
      <c r="JG80">
        <f t="shared" si="1474"/>
        <v>0</v>
      </c>
      <c r="JH80">
        <f t="shared" si="1475"/>
        <v>0</v>
      </c>
      <c r="JI80" s="1" t="s">
        <v>46</v>
      </c>
      <c r="JJ80" s="1">
        <f>SUM(JJ73:JJ77)</f>
        <v>10650</v>
      </c>
      <c r="JK80" s="1">
        <f t="shared" ref="JK80" si="1632">SUM(JK73:JK77)</f>
        <v>7</v>
      </c>
      <c r="JL80" s="1">
        <f t="shared" si="1553"/>
        <v>6.5727699530516428E-4</v>
      </c>
      <c r="JM80" s="1">
        <f t="shared" si="1601"/>
        <v>2.4834569693959628E-4</v>
      </c>
      <c r="JN80" s="1"/>
      <c r="JO80" s="1" t="s">
        <v>45</v>
      </c>
      <c r="JP80" s="1">
        <f>SUM(JP56:JP60)</f>
        <v>553</v>
      </c>
      <c r="JQ80" s="1">
        <f>SUM(JQ56:JQ60)</f>
        <v>1</v>
      </c>
      <c r="JR80" s="1">
        <f t="shared" si="1554"/>
        <v>1.8083182640144665E-3</v>
      </c>
      <c r="JS80" s="1">
        <f t="shared" si="1555"/>
        <v>1.8066825167199453E-3</v>
      </c>
      <c r="JT80" s="1">
        <f>SUM(JT73:JT77)</f>
        <v>10650</v>
      </c>
      <c r="JU80" s="1">
        <f t="shared" ref="JU80:JW80" si="1633">SUM(JU73:JU77)</f>
        <v>16.975069252077564</v>
      </c>
      <c r="JV80" s="1">
        <f t="shared" si="1633"/>
        <v>287.3547684227658</v>
      </c>
      <c r="JW80" s="1">
        <f t="shared" si="1633"/>
        <v>0.38069231205619258</v>
      </c>
      <c r="JX80" s="1"/>
      <c r="JY80" s="1"/>
      <c r="JZ80" s="1"/>
      <c r="KA80" s="1"/>
      <c r="KB80">
        <f t="shared" si="1482"/>
        <v>10</v>
      </c>
      <c r="KC80">
        <f t="shared" si="1483"/>
        <v>5.3000000000000007</v>
      </c>
      <c r="KD80" s="1" t="s">
        <v>46</v>
      </c>
      <c r="KE80" s="1">
        <f>SUM(KE73:KE77)</f>
        <v>10650</v>
      </c>
      <c r="KF80" s="1">
        <f t="shared" ref="KF80" si="1634">SUM(KF73:KF77)</f>
        <v>1079</v>
      </c>
      <c r="KG80" s="1">
        <f t="shared" si="1558"/>
        <v>0.10131455399061033</v>
      </c>
      <c r="KH80" s="1">
        <f t="shared" si="1604"/>
        <v>2.9239165184047882E-3</v>
      </c>
      <c r="KI80" s="1"/>
      <c r="KJ80" s="1" t="s">
        <v>45</v>
      </c>
      <c r="KK80" s="1">
        <f>SUM(KK56:KK60)</f>
        <v>553</v>
      </c>
      <c r="KL80" s="1">
        <f>SUM(KL56:KL60)</f>
        <v>8</v>
      </c>
      <c r="KM80" s="1">
        <f t="shared" si="1559"/>
        <v>1.4466546112115732E-2</v>
      </c>
      <c r="KN80" s="1">
        <f t="shared" si="1560"/>
        <v>5.0775656545191568E-3</v>
      </c>
      <c r="KO80" s="1">
        <f>SUM(KO73:KO77)</f>
        <v>10650</v>
      </c>
      <c r="KP80" s="1">
        <f t="shared" ref="KP80:KR80" si="1635">SUM(KP73:KP77)</f>
        <v>151.45170731871804</v>
      </c>
      <c r="KQ80" s="1">
        <f t="shared" si="1635"/>
        <v>2827.8258080056785</v>
      </c>
      <c r="KR80" s="1">
        <f t="shared" si="1635"/>
        <v>57.685861834808875</v>
      </c>
      <c r="KS80" s="1"/>
      <c r="KT80" s="1"/>
      <c r="KU80" s="1"/>
      <c r="KV80" s="1"/>
      <c r="KW80">
        <f t="shared" si="1490"/>
        <v>15</v>
      </c>
      <c r="KX80">
        <f t="shared" si="1491"/>
        <v>7.9</v>
      </c>
      <c r="KY80" s="1" t="s">
        <v>46</v>
      </c>
      <c r="KZ80" s="1">
        <f>SUM(KZ73:KZ77)</f>
        <v>10650</v>
      </c>
      <c r="LA80" s="1">
        <f t="shared" ref="LA80" si="1636">SUM(LA73:LA77)</f>
        <v>2014</v>
      </c>
      <c r="LB80" s="1">
        <f t="shared" si="1563"/>
        <v>0.18910798122065728</v>
      </c>
      <c r="LC80" s="1">
        <f t="shared" si="1607"/>
        <v>3.7945618693356964E-3</v>
      </c>
      <c r="LD80" s="1"/>
      <c r="LE80" s="1" t="s">
        <v>45</v>
      </c>
      <c r="LF80" s="1">
        <f>SUM(LF56:LF60)</f>
        <v>553</v>
      </c>
      <c r="LG80" s="1">
        <f>SUM(LG56:LG60)</f>
        <v>2</v>
      </c>
      <c r="LH80" s="1">
        <f t="shared" si="1564"/>
        <v>3.616636528028933E-3</v>
      </c>
      <c r="LI80" s="1">
        <f t="shared" si="1565"/>
        <v>2.5527195257116428E-3</v>
      </c>
      <c r="LJ80" s="1">
        <f>SUM(LJ73:LJ77)</f>
        <v>10650</v>
      </c>
      <c r="LK80" s="1">
        <f t="shared" ref="LK80:LM80" si="1637">SUM(LK73:LK77)</f>
        <v>33.950138504155127</v>
      </c>
      <c r="LL80" s="1">
        <f t="shared" si="1637"/>
        <v>573.11312146540513</v>
      </c>
      <c r="LM80" s="1">
        <f t="shared" si="1637"/>
        <v>106.92681535563096</v>
      </c>
      <c r="LN80" s="1"/>
      <c r="LO80" s="1"/>
      <c r="LP80" s="1"/>
      <c r="LQ80" s="1"/>
    </row>
    <row r="81" spans="1:329" x14ac:dyDescent="0.15">
      <c r="A81" s="51" t="s">
        <v>39</v>
      </c>
      <c r="B81" s="51" t="s">
        <v>43</v>
      </c>
      <c r="C81" s="51">
        <v>47</v>
      </c>
      <c r="D81" s="51" t="s">
        <v>41</v>
      </c>
      <c r="E81" s="52">
        <v>173</v>
      </c>
      <c r="F81" s="52">
        <v>59</v>
      </c>
      <c r="G81" s="51">
        <v>34.200000000000003</v>
      </c>
      <c r="H81" s="52">
        <v>76</v>
      </c>
      <c r="I81" s="51">
        <v>44</v>
      </c>
      <c r="J81" s="52">
        <v>76</v>
      </c>
      <c r="K81" s="51">
        <v>44</v>
      </c>
      <c r="L81" s="52">
        <v>55</v>
      </c>
      <c r="M81" s="51">
        <v>31.8</v>
      </c>
      <c r="N81" s="52">
        <v>18</v>
      </c>
      <c r="O81" s="51">
        <v>10.5</v>
      </c>
      <c r="P81" s="52">
        <v>21</v>
      </c>
      <c r="Q81" s="51">
        <v>12.200000000000001</v>
      </c>
      <c r="R81" s="52">
        <v>60</v>
      </c>
      <c r="S81" s="51">
        <v>34.700000000000003</v>
      </c>
      <c r="T81" s="52">
        <v>11</v>
      </c>
      <c r="U81" s="51">
        <v>6.4</v>
      </c>
      <c r="V81" s="52">
        <v>56</v>
      </c>
      <c r="W81" s="51">
        <v>32.4</v>
      </c>
      <c r="X81" s="52">
        <v>53</v>
      </c>
      <c r="Y81" s="51">
        <v>30.700000000000003</v>
      </c>
      <c r="Z81" s="52">
        <v>98</v>
      </c>
      <c r="AA81" s="51">
        <v>56.7</v>
      </c>
      <c r="AB81" s="52">
        <v>0</v>
      </c>
      <c r="AC81" s="51">
        <v>0</v>
      </c>
      <c r="AD81" s="52">
        <v>10</v>
      </c>
      <c r="AE81" s="51">
        <v>5.8000000000000007</v>
      </c>
      <c r="AF81" s="52">
        <v>17</v>
      </c>
      <c r="AG81" s="51">
        <v>9.9</v>
      </c>
      <c r="AI81" s="43"/>
      <c r="AJ81">
        <f t="shared" si="1386"/>
        <v>59</v>
      </c>
      <c r="AK81">
        <f t="shared" si="1387"/>
        <v>34.200000000000003</v>
      </c>
      <c r="AL81" s="1" t="s">
        <v>48</v>
      </c>
      <c r="AM81" s="1">
        <f>+AM78+AM79</f>
        <v>17678</v>
      </c>
      <c r="AN81" s="1">
        <f t="shared" ref="AN81" si="1638">+AN78+AN79</f>
        <v>3962</v>
      </c>
      <c r="AO81" s="1">
        <f t="shared" si="1498"/>
        <v>0.22412037560810047</v>
      </c>
      <c r="AP81" s="1">
        <f t="shared" si="1568"/>
        <v>3.1363265858798894E-3</v>
      </c>
      <c r="AQ81" s="1"/>
      <c r="AR81" s="1" t="s">
        <v>47</v>
      </c>
      <c r="AS81" s="1">
        <f>+AS61+AS62</f>
        <v>1257</v>
      </c>
      <c r="AT81" s="1">
        <f>+AT61+AT62</f>
        <v>254</v>
      </c>
      <c r="AU81" s="1">
        <f t="shared" si="1499"/>
        <v>0.20206841686555291</v>
      </c>
      <c r="AV81" s="1">
        <f t="shared" si="1500"/>
        <v>1.1325683169722715E-2</v>
      </c>
      <c r="AW81" s="1">
        <f>+AW78+AW79</f>
        <v>17678</v>
      </c>
      <c r="AX81" s="1">
        <f t="shared" ref="AX81:AZ81" si="1639">+AX78+AX79</f>
        <v>3572.7698490680714</v>
      </c>
      <c r="AY81" s="1">
        <f t="shared" si="1639"/>
        <v>40101.161495408509</v>
      </c>
      <c r="AZ81" s="1">
        <f t="shared" si="1639"/>
        <v>282.29324569773064</v>
      </c>
      <c r="BA81" s="1"/>
      <c r="BB81" s="1"/>
      <c r="BC81" s="1"/>
      <c r="BD81" s="1"/>
      <c r="BE81">
        <f t="shared" si="1394"/>
        <v>76</v>
      </c>
      <c r="BF81">
        <f t="shared" si="1395"/>
        <v>44</v>
      </c>
      <c r="BG81" s="1" t="s">
        <v>48</v>
      </c>
      <c r="BH81" s="1">
        <f>+BH78+BH79</f>
        <v>17678</v>
      </c>
      <c r="BI81" s="1">
        <f t="shared" ref="BI81" si="1640">+BI78+BI79</f>
        <v>3562</v>
      </c>
      <c r="BJ81" s="1">
        <f t="shared" si="1503"/>
        <v>0.20149338160425387</v>
      </c>
      <c r="BK81" s="1">
        <f t="shared" si="1571"/>
        <v>3.0168456291770874E-3</v>
      </c>
      <c r="BL81" s="1"/>
      <c r="BM81" s="1" t="s">
        <v>47</v>
      </c>
      <c r="BN81" s="1">
        <f>+BN61+BN62</f>
        <v>1257</v>
      </c>
      <c r="BO81" s="1">
        <f>+BO61+BO62</f>
        <v>248</v>
      </c>
      <c r="BP81" s="1">
        <f t="shared" si="1504"/>
        <v>0.19729514717581542</v>
      </c>
      <c r="BQ81" s="1">
        <f t="shared" si="1505"/>
        <v>1.1224538838517227E-2</v>
      </c>
      <c r="BR81" s="1">
        <f>+BR78+BR79</f>
        <v>17678</v>
      </c>
      <c r="BS81" s="1">
        <f t="shared" ref="BS81:BU81" si="1641">+BS78+BS79</f>
        <v>3479.3937753241494</v>
      </c>
      <c r="BT81" s="1">
        <f t="shared" si="1641"/>
        <v>38896.438181615835</v>
      </c>
      <c r="BU81" s="1">
        <f t="shared" si="1641"/>
        <v>253.55337434276117</v>
      </c>
      <c r="BV81" s="1"/>
      <c r="BW81" s="1"/>
      <c r="BX81" s="1"/>
      <c r="BY81" s="1"/>
      <c r="BZ81">
        <f t="shared" si="1402"/>
        <v>76</v>
      </c>
      <c r="CA81">
        <f t="shared" si="1403"/>
        <v>44</v>
      </c>
      <c r="CB81" s="1" t="s">
        <v>48</v>
      </c>
      <c r="CC81" s="1">
        <f>+CC78+CC79</f>
        <v>17678</v>
      </c>
      <c r="CD81" s="1">
        <f t="shared" ref="CD81" si="1642">+CD78+CD79</f>
        <v>3373</v>
      </c>
      <c r="CE81" s="1">
        <f t="shared" si="1508"/>
        <v>0.19080212693743637</v>
      </c>
      <c r="CF81" s="1">
        <f t="shared" si="1574"/>
        <v>2.9553056720421651E-3</v>
      </c>
      <c r="CG81" s="1"/>
      <c r="CH81" s="1" t="s">
        <v>47</v>
      </c>
      <c r="CI81" s="1">
        <f>+CI61+CI62</f>
        <v>1257</v>
      </c>
      <c r="CJ81" s="1">
        <f>+CJ61+CJ62</f>
        <v>244</v>
      </c>
      <c r="CK81" s="1">
        <f t="shared" si="1509"/>
        <v>0.19411296738265713</v>
      </c>
      <c r="CL81" s="1">
        <f t="shared" si="1510"/>
        <v>1.115569724256738E-2</v>
      </c>
      <c r="CM81" s="1">
        <f>+CM78+CM79</f>
        <v>17678</v>
      </c>
      <c r="CN81" s="1">
        <f t="shared" ref="CN81:CP81" si="1643">+CN78+CN79</f>
        <v>3428.2002380470017</v>
      </c>
      <c r="CO81" s="1">
        <f t="shared" si="1643"/>
        <v>38787.44702408812</v>
      </c>
      <c r="CP81" s="1">
        <f t="shared" si="1643"/>
        <v>240.00968868359746</v>
      </c>
      <c r="CQ81" s="1"/>
      <c r="CR81" s="1"/>
      <c r="CS81" s="1"/>
      <c r="CT81" s="1"/>
      <c r="CU81">
        <f t="shared" si="1410"/>
        <v>55</v>
      </c>
      <c r="CV81">
        <f t="shared" si="1411"/>
        <v>31.8</v>
      </c>
      <c r="CW81" s="1" t="s">
        <v>48</v>
      </c>
      <c r="CX81" s="1">
        <f>+CX78+CX79</f>
        <v>17678</v>
      </c>
      <c r="CY81" s="1">
        <f t="shared" ref="CY81" si="1644">+CY78+CY79</f>
        <v>1263</v>
      </c>
      <c r="CZ81" s="1">
        <f t="shared" si="1513"/>
        <v>7.1444733567145605E-2</v>
      </c>
      <c r="DA81" s="1">
        <f t="shared" si="1577"/>
        <v>1.9371909187123617E-3</v>
      </c>
      <c r="DB81" s="1"/>
      <c r="DC81" s="1" t="s">
        <v>47</v>
      </c>
      <c r="DD81" s="1">
        <f>+DD61+DD62</f>
        <v>1257</v>
      </c>
      <c r="DE81" s="1">
        <f>+DE61+DE62</f>
        <v>96</v>
      </c>
      <c r="DF81" s="1">
        <f t="shared" si="1514"/>
        <v>7.6372315035799526E-2</v>
      </c>
      <c r="DG81" s="1">
        <f t="shared" si="1515"/>
        <v>7.4911554601928094E-3</v>
      </c>
      <c r="DH81" s="1">
        <f>+DH78+DH79</f>
        <v>17678</v>
      </c>
      <c r="DI81" s="1">
        <f t="shared" ref="DI81:DK81" si="1645">+DI78+DI79</f>
        <v>1352.3170330226903</v>
      </c>
      <c r="DJ81" s="1">
        <f t="shared" si="1645"/>
        <v>17569.239409749629</v>
      </c>
      <c r="DK81" s="1">
        <f t="shared" si="1645"/>
        <v>89.815419472093424</v>
      </c>
      <c r="DL81" s="1"/>
      <c r="DM81" s="1"/>
      <c r="DN81" s="1"/>
      <c r="DO81" s="1"/>
      <c r="DP81">
        <f t="shared" si="1418"/>
        <v>18</v>
      </c>
      <c r="DQ81">
        <f t="shared" si="1419"/>
        <v>10.5</v>
      </c>
      <c r="DR81" s="1" t="s">
        <v>48</v>
      </c>
      <c r="DS81" s="1">
        <f>+DS78+DS79</f>
        <v>17678</v>
      </c>
      <c r="DT81" s="1">
        <f t="shared" ref="DT81" si="1646">+DT78+DT79</f>
        <v>467</v>
      </c>
      <c r="DU81" s="1">
        <f t="shared" si="1518"/>
        <v>2.6417015499490892E-2</v>
      </c>
      <c r="DV81" s="1">
        <f t="shared" si="1580"/>
        <v>1.2061790979238009E-3</v>
      </c>
      <c r="DW81" s="1"/>
      <c r="DX81" s="1" t="s">
        <v>47</v>
      </c>
      <c r="DY81" s="1">
        <f>+DY61+DY62</f>
        <v>1257</v>
      </c>
      <c r="DZ81" s="1">
        <f>+DZ61+DZ62</f>
        <v>25</v>
      </c>
      <c r="EA81" s="1">
        <f t="shared" si="1519"/>
        <v>1.9888623707239459E-2</v>
      </c>
      <c r="EB81" s="1">
        <f t="shared" si="1520"/>
        <v>3.9379703483919323E-3</v>
      </c>
      <c r="EC81" s="1">
        <f>+EC78+EC79</f>
        <v>17678</v>
      </c>
      <c r="ED81" s="1">
        <f t="shared" ref="ED81:EF81" si="1647">+ED78+ED79</f>
        <v>351.68890295786065</v>
      </c>
      <c r="EE81" s="1">
        <f t="shared" si="1647"/>
        <v>4849.700419341877</v>
      </c>
      <c r="EF81" s="1">
        <f t="shared" si="1647"/>
        <v>33.289669480062443</v>
      </c>
      <c r="EG81" s="1"/>
      <c r="EH81" s="1"/>
      <c r="EI81" s="1"/>
      <c r="EJ81" s="1"/>
      <c r="EK81">
        <f t="shared" si="1426"/>
        <v>21</v>
      </c>
      <c r="EL81">
        <f t="shared" si="1427"/>
        <v>12.200000000000001</v>
      </c>
      <c r="EM81" s="1" t="s">
        <v>48</v>
      </c>
      <c r="EN81" s="1">
        <f>+EN78+EN79</f>
        <v>17678</v>
      </c>
      <c r="EO81" s="1">
        <f t="shared" ref="EO81" si="1648">+EO78+EO79</f>
        <v>2596</v>
      </c>
      <c r="EP81" s="1">
        <f t="shared" si="1523"/>
        <v>0.14684919108496436</v>
      </c>
      <c r="EQ81" s="1">
        <f t="shared" si="1583"/>
        <v>2.6621475211365065E-3</v>
      </c>
      <c r="ER81" s="1"/>
      <c r="ES81" s="1" t="s">
        <v>47</v>
      </c>
      <c r="ET81" s="1">
        <f>+ET61+ET62</f>
        <v>1257</v>
      </c>
      <c r="EU81" s="1">
        <f>+EU61+EU62</f>
        <v>359</v>
      </c>
      <c r="EV81" s="1">
        <f t="shared" si="1524"/>
        <v>0.28560063643595862</v>
      </c>
      <c r="EW81" s="1">
        <f t="shared" si="1525"/>
        <v>1.2740382770743386E-2</v>
      </c>
      <c r="EX81" s="1">
        <f>+EX78+EX79</f>
        <v>17678</v>
      </c>
      <c r="EY81" s="1">
        <f t="shared" ref="EY81:FA81" si="1649">+EY78+EY79</f>
        <v>5045.3201833468402</v>
      </c>
      <c r="EZ81" s="1">
        <f t="shared" si="1649"/>
        <v>50631.634593619478</v>
      </c>
      <c r="FA81" s="1">
        <f t="shared" si="1649"/>
        <v>184.7123499096042</v>
      </c>
      <c r="FB81" s="1"/>
      <c r="FC81" s="1"/>
      <c r="FD81" s="1"/>
      <c r="FE81" s="1"/>
      <c r="FF81">
        <f t="shared" si="1434"/>
        <v>60</v>
      </c>
      <c r="FG81">
        <f t="shared" si="1435"/>
        <v>34.700000000000003</v>
      </c>
      <c r="FH81" s="1" t="s">
        <v>48</v>
      </c>
      <c r="FI81" s="1">
        <f>+FI78+FI79</f>
        <v>17678</v>
      </c>
      <c r="FJ81" s="1">
        <f t="shared" ref="FJ81" si="1650">+FJ78+FJ79</f>
        <v>10490</v>
      </c>
      <c r="FK81" s="1">
        <f t="shared" si="1528"/>
        <v>0.59339291775087677</v>
      </c>
      <c r="FL81" s="1">
        <f t="shared" si="1586"/>
        <v>3.6943844191949281E-3</v>
      </c>
      <c r="FM81" s="1"/>
      <c r="FN81" s="1" t="s">
        <v>47</v>
      </c>
      <c r="FO81" s="1">
        <f>+FO61+FO62</f>
        <v>1257</v>
      </c>
      <c r="FP81" s="1">
        <f>+FP61+FP62</f>
        <v>584</v>
      </c>
      <c r="FQ81" s="1">
        <f t="shared" si="1529"/>
        <v>0.46459824980111375</v>
      </c>
      <c r="FR81" s="1">
        <f t="shared" si="1530"/>
        <v>1.4067309386778191E-2</v>
      </c>
      <c r="FS81" s="1">
        <f>+FS78+FS79</f>
        <v>17678</v>
      </c>
      <c r="FT81" s="1">
        <f t="shared" ref="FT81:FV81" si="1651">+FT78+FT79</f>
        <v>8220.2554345623976</v>
      </c>
      <c r="FU81" s="1">
        <f t="shared" si="1651"/>
        <v>61623.86421344785</v>
      </c>
      <c r="FV81" s="1">
        <f t="shared" si="1651"/>
        <v>746.71791684385562</v>
      </c>
      <c r="FW81" s="1"/>
      <c r="FX81" s="1"/>
      <c r="FY81" s="1"/>
      <c r="FZ81" s="1"/>
      <c r="GA81">
        <f t="shared" si="1442"/>
        <v>11</v>
      </c>
      <c r="GB81">
        <f t="shared" si="1443"/>
        <v>6.4</v>
      </c>
      <c r="GC81" s="1" t="s">
        <v>48</v>
      </c>
      <c r="GD81" s="1">
        <f>+GD78+GD79</f>
        <v>17678</v>
      </c>
      <c r="GE81" s="1">
        <f t="shared" ref="GE81" si="1652">+GE78+GE79</f>
        <v>156</v>
      </c>
      <c r="GF81" s="1">
        <f t="shared" si="1533"/>
        <v>8.8245276615001693E-3</v>
      </c>
      <c r="GG81" s="1">
        <f t="shared" si="1589"/>
        <v>7.0340336699462633E-4</v>
      </c>
      <c r="GH81" s="1"/>
      <c r="GI81" s="1" t="s">
        <v>47</v>
      </c>
      <c r="GJ81" s="1">
        <f>+GJ61+GJ62</f>
        <v>1257</v>
      </c>
      <c r="GK81" s="1">
        <f>+GK61+GK62</f>
        <v>17</v>
      </c>
      <c r="GL81" s="1">
        <f t="shared" si="1534"/>
        <v>1.3524264120922832E-2</v>
      </c>
      <c r="GM81" s="1">
        <f t="shared" si="1535"/>
        <v>3.2578597697207529E-3</v>
      </c>
      <c r="GN81" s="1">
        <f>+GN78+GN79</f>
        <v>17678</v>
      </c>
      <c r="GO81" s="1">
        <f t="shared" ref="GO81:GQ81" si="1653">+GO78+GO79</f>
        <v>238.84558346839549</v>
      </c>
      <c r="GP81" s="1">
        <f t="shared" si="1653"/>
        <v>3310.6974793732215</v>
      </c>
      <c r="GQ81" s="1">
        <f t="shared" si="1653"/>
        <v>11.093209711601567</v>
      </c>
      <c r="GR81" s="1"/>
      <c r="GS81" s="1"/>
      <c r="GT81" s="1"/>
      <c r="GU81" s="1"/>
      <c r="GV81">
        <f t="shared" si="1450"/>
        <v>56</v>
      </c>
      <c r="GW81">
        <f t="shared" si="1451"/>
        <v>32.4</v>
      </c>
      <c r="GX81" s="1" t="s">
        <v>48</v>
      </c>
      <c r="GY81" s="1">
        <f>+GY78+GY79</f>
        <v>17678</v>
      </c>
      <c r="GZ81" s="1">
        <f t="shared" ref="GZ81" si="1654">+GZ78+GZ79</f>
        <v>8108</v>
      </c>
      <c r="HA81" s="1">
        <f t="shared" si="1538"/>
        <v>0.45864916845797038</v>
      </c>
      <c r="HB81" s="1">
        <f t="shared" si="1592"/>
        <v>3.7476855529332493E-3</v>
      </c>
      <c r="HC81" s="1"/>
      <c r="HD81" s="1" t="s">
        <v>47</v>
      </c>
      <c r="HE81" s="1">
        <f>+HE61+HE62</f>
        <v>1257</v>
      </c>
      <c r="HF81" s="1">
        <f>+HF61+HF62</f>
        <v>532</v>
      </c>
      <c r="HG81" s="1">
        <f t="shared" si="1539"/>
        <v>0.4232299124900557</v>
      </c>
      <c r="HH81" s="1">
        <f t="shared" si="1540"/>
        <v>1.3935479055366488E-2</v>
      </c>
      <c r="HI81" s="1">
        <f>+HI78+HI79</f>
        <v>17678</v>
      </c>
      <c r="HJ81" s="1">
        <f t="shared" ref="HJ81:HL81" si="1655">+HJ78+HJ79</f>
        <v>7473.6134116693684</v>
      </c>
      <c r="HK81" s="1">
        <f t="shared" si="1655"/>
        <v>60334.414052143155</v>
      </c>
      <c r="HL81" s="1">
        <f t="shared" si="1655"/>
        <v>577.46896575598498</v>
      </c>
      <c r="HM81" s="1"/>
      <c r="HN81" s="1"/>
      <c r="HO81" s="1"/>
      <c r="HP81" s="1"/>
      <c r="HQ81">
        <f t="shared" si="1458"/>
        <v>53</v>
      </c>
      <c r="HR81">
        <f t="shared" si="1459"/>
        <v>30.700000000000003</v>
      </c>
      <c r="HS81" s="1" t="s">
        <v>48</v>
      </c>
      <c r="HT81" s="1">
        <f>+HT78+HT79</f>
        <v>17678</v>
      </c>
      <c r="HU81" s="1">
        <f t="shared" ref="HU81" si="1656">+HU78+HU79</f>
        <v>2583</v>
      </c>
      <c r="HV81" s="1">
        <f t="shared" si="1543"/>
        <v>0.14611381377983934</v>
      </c>
      <c r="HW81" s="1">
        <f t="shared" si="1595"/>
        <v>2.6566177340674214E-3</v>
      </c>
      <c r="HX81" s="1"/>
      <c r="HY81" s="1" t="s">
        <v>47</v>
      </c>
      <c r="HZ81" s="1">
        <f>+HZ61+HZ62</f>
        <v>1257</v>
      </c>
      <c r="IA81" s="1">
        <f>+IA61+IA62</f>
        <v>160</v>
      </c>
      <c r="IB81" s="1">
        <f t="shared" si="1544"/>
        <v>0.12728719172633254</v>
      </c>
      <c r="IC81" s="1">
        <f t="shared" si="1545"/>
        <v>9.4007042233861301E-3</v>
      </c>
      <c r="ID81" s="1">
        <f>+ID78+ID79</f>
        <v>17678</v>
      </c>
      <c r="IE81" s="1">
        <f t="shared" ref="IE81:IG81" si="1657">+IE78+IE79</f>
        <v>2249.2946262155592</v>
      </c>
      <c r="IF81" s="1">
        <f t="shared" si="1657"/>
        <v>27599.766335832835</v>
      </c>
      <c r="IG81" s="1">
        <f t="shared" si="1657"/>
        <v>183.58604472058067</v>
      </c>
      <c r="IH81" s="1"/>
      <c r="II81" s="1"/>
      <c r="IJ81" s="1"/>
      <c r="IK81" s="1"/>
      <c r="IL81">
        <f t="shared" si="1466"/>
        <v>98</v>
      </c>
      <c r="IM81">
        <f t="shared" si="1467"/>
        <v>56.7</v>
      </c>
      <c r="IN81" s="1" t="s">
        <v>48</v>
      </c>
      <c r="IO81" s="1">
        <f>+IO78+IO79</f>
        <v>17678</v>
      </c>
      <c r="IP81" s="1">
        <f t="shared" ref="IP81" si="1658">+IP78+IP79</f>
        <v>11223</v>
      </c>
      <c r="IQ81" s="1">
        <f t="shared" si="1548"/>
        <v>0.63485688426292564</v>
      </c>
      <c r="IR81" s="1">
        <f t="shared" si="1598"/>
        <v>3.6212033245533589E-3</v>
      </c>
      <c r="IS81" s="1"/>
      <c r="IT81" s="1" t="s">
        <v>47</v>
      </c>
      <c r="IU81" s="1">
        <f>+IU61+IU62</f>
        <v>1257</v>
      </c>
      <c r="IV81" s="1">
        <f>+IV61+IV62</f>
        <v>883</v>
      </c>
      <c r="IW81" s="1">
        <f t="shared" si="1549"/>
        <v>0.70246618933969773</v>
      </c>
      <c r="IX81" s="1">
        <f t="shared" si="1550"/>
        <v>1.2894759198087417E-2</v>
      </c>
      <c r="IY81" s="1">
        <f>+IY78+IY79</f>
        <v>17678</v>
      </c>
      <c r="IZ81" s="1">
        <f t="shared" ref="IZ81:JB81" si="1659">+IZ78+IZ79</f>
        <v>12426.281645056726</v>
      </c>
      <c r="JA81" s="1">
        <f t="shared" si="1659"/>
        <v>51563.027259308379</v>
      </c>
      <c r="JB81" s="1">
        <f t="shared" si="1659"/>
        <v>798.21044229115307</v>
      </c>
      <c r="JC81" s="1"/>
      <c r="JD81" s="1"/>
      <c r="JE81" s="1"/>
      <c r="JF81" s="1"/>
      <c r="JG81">
        <f t="shared" si="1474"/>
        <v>0</v>
      </c>
      <c r="JH81">
        <f t="shared" si="1475"/>
        <v>0</v>
      </c>
      <c r="JI81" s="1" t="s">
        <v>48</v>
      </c>
      <c r="JJ81" s="1">
        <f>+JJ78+JJ79</f>
        <v>17678</v>
      </c>
      <c r="JK81" s="1">
        <f t="shared" ref="JK81" si="1660">+JK78+JK79</f>
        <v>11</v>
      </c>
      <c r="JL81" s="1">
        <f t="shared" si="1553"/>
        <v>6.2224233510578119E-4</v>
      </c>
      <c r="JM81" s="1">
        <f t="shared" si="1601"/>
        <v>1.8755474361407915E-4</v>
      </c>
      <c r="JN81" s="1"/>
      <c r="JO81" s="1" t="s">
        <v>47</v>
      </c>
      <c r="JP81" s="1">
        <f>+JP61+JP62</f>
        <v>1257</v>
      </c>
      <c r="JQ81" s="1">
        <f>+JQ61+JQ62</f>
        <v>1</v>
      </c>
      <c r="JR81" s="1">
        <f t="shared" si="1554"/>
        <v>7.955449482895784E-4</v>
      </c>
      <c r="JS81" s="1">
        <f t="shared" si="1555"/>
        <v>7.9522843944542605E-4</v>
      </c>
      <c r="JT81" s="1">
        <f>+JT78+JT79</f>
        <v>17678</v>
      </c>
      <c r="JU81" s="1">
        <f t="shared" ref="JU81:JW81" si="1661">+JU78+JU79</f>
        <v>14.240625000000001</v>
      </c>
      <c r="JV81" s="1">
        <f t="shared" si="1661"/>
        <v>202.4785325775147</v>
      </c>
      <c r="JW81" s="1">
        <f t="shared" si="1661"/>
        <v>0.78338282322918473</v>
      </c>
      <c r="JX81" s="1"/>
      <c r="JY81" s="1"/>
      <c r="JZ81" s="1"/>
      <c r="KA81" s="1"/>
      <c r="KB81">
        <f t="shared" si="1482"/>
        <v>10</v>
      </c>
      <c r="KC81">
        <f t="shared" si="1483"/>
        <v>5.8000000000000007</v>
      </c>
      <c r="KD81" s="1" t="s">
        <v>48</v>
      </c>
      <c r="KE81" s="1">
        <f>+KE78+KE79</f>
        <v>17678</v>
      </c>
      <c r="KF81" s="1">
        <f t="shared" ref="KF81" si="1662">+KF78+KF79</f>
        <v>2662</v>
      </c>
      <c r="KG81" s="1">
        <f t="shared" si="1558"/>
        <v>0.15058264509559904</v>
      </c>
      <c r="KH81" s="1">
        <f t="shared" si="1604"/>
        <v>2.6898710513442079E-3</v>
      </c>
      <c r="KI81" s="1"/>
      <c r="KJ81" s="1" t="s">
        <v>47</v>
      </c>
      <c r="KK81" s="1">
        <f>+KK61+KK62</f>
        <v>1257</v>
      </c>
      <c r="KL81" s="1">
        <f>+KL61+KL62</f>
        <v>37</v>
      </c>
      <c r="KM81" s="1">
        <f t="shared" si="1559"/>
        <v>2.94351630867144E-2</v>
      </c>
      <c r="KN81" s="1">
        <f t="shared" si="1560"/>
        <v>4.7673590404106658E-3</v>
      </c>
      <c r="KO81" s="1">
        <f>+KO78+KO79</f>
        <v>17678</v>
      </c>
      <c r="KP81" s="1">
        <f t="shared" ref="KP81:KR81" si="1663">+KP78+KP79</f>
        <v>521.13416227714754</v>
      </c>
      <c r="KQ81" s="1">
        <f t="shared" si="1663"/>
        <v>7121.5287482023305</v>
      </c>
      <c r="KR81" s="1">
        <f t="shared" si="1663"/>
        <v>189.39622962532709</v>
      </c>
      <c r="KS81" s="1"/>
      <c r="KT81" s="1"/>
      <c r="KU81" s="1"/>
      <c r="KV81" s="1"/>
      <c r="KW81">
        <f t="shared" si="1490"/>
        <v>17</v>
      </c>
      <c r="KX81">
        <f t="shared" si="1491"/>
        <v>9.9</v>
      </c>
      <c r="KY81" s="1" t="s">
        <v>48</v>
      </c>
      <c r="KZ81" s="1">
        <f>+KZ78+KZ79</f>
        <v>17678</v>
      </c>
      <c r="LA81" s="1">
        <f t="shared" ref="LA81" si="1664">+LA78+LA79</f>
        <v>3651</v>
      </c>
      <c r="LB81" s="1">
        <f t="shared" si="1563"/>
        <v>0.20652788777010975</v>
      </c>
      <c r="LC81" s="1">
        <f t="shared" si="1607"/>
        <v>3.0446587311910235E-3</v>
      </c>
      <c r="LD81" s="1"/>
      <c r="LE81" s="1" t="s">
        <v>47</v>
      </c>
      <c r="LF81" s="1">
        <f>+LF61+LF62</f>
        <v>1257</v>
      </c>
      <c r="LG81" s="1">
        <f>+LG61+LG62</f>
        <v>10</v>
      </c>
      <c r="LH81" s="1">
        <f t="shared" si="1564"/>
        <v>7.955449482895784E-3</v>
      </c>
      <c r="LI81" s="1">
        <f t="shared" si="1565"/>
        <v>2.5057071382874455E-3</v>
      </c>
      <c r="LJ81" s="1">
        <f>+LJ78+LJ79</f>
        <v>17678</v>
      </c>
      <c r="LK81" s="1">
        <f t="shared" ref="LK81:LM81" si="1665">+LK78+LK79</f>
        <v>141.32456948946515</v>
      </c>
      <c r="LL81" s="1">
        <f t="shared" si="1665"/>
        <v>1979.1996588395511</v>
      </c>
      <c r="LM81" s="1">
        <f t="shared" si="1665"/>
        <v>259.58237958816744</v>
      </c>
      <c r="LN81" s="1"/>
      <c r="LO81" s="1"/>
      <c r="LP81" s="1"/>
      <c r="LQ81" s="1"/>
    </row>
    <row r="82" spans="1:329" x14ac:dyDescent="0.15">
      <c r="A82" s="51" t="s">
        <v>39</v>
      </c>
      <c r="B82" s="51" t="s">
        <v>43</v>
      </c>
      <c r="C82" s="51">
        <v>48</v>
      </c>
      <c r="D82" s="51" t="s">
        <v>41</v>
      </c>
      <c r="E82" s="52">
        <v>209</v>
      </c>
      <c r="F82" s="52">
        <v>88</v>
      </c>
      <c r="G82" s="51">
        <v>42.2</v>
      </c>
      <c r="H82" s="52">
        <v>84</v>
      </c>
      <c r="I82" s="51">
        <v>40.200000000000003</v>
      </c>
      <c r="J82" s="52">
        <v>83</v>
      </c>
      <c r="K82" s="51">
        <v>39.800000000000004</v>
      </c>
      <c r="L82" s="52">
        <v>69</v>
      </c>
      <c r="M82" s="51">
        <v>33.1</v>
      </c>
      <c r="N82" s="52">
        <v>26</v>
      </c>
      <c r="O82" s="51">
        <v>12.5</v>
      </c>
      <c r="P82" s="52">
        <v>25</v>
      </c>
      <c r="Q82" s="51">
        <v>12</v>
      </c>
      <c r="R82" s="52">
        <v>87</v>
      </c>
      <c r="S82" s="51">
        <v>41.7</v>
      </c>
      <c r="T82" s="52">
        <v>15</v>
      </c>
      <c r="U82" s="51">
        <v>7.2</v>
      </c>
      <c r="V82" s="52">
        <v>49</v>
      </c>
      <c r="W82" s="51">
        <v>23.5</v>
      </c>
      <c r="X82" s="52">
        <v>58</v>
      </c>
      <c r="Y82" s="51">
        <v>27.8</v>
      </c>
      <c r="Z82" s="52">
        <v>118</v>
      </c>
      <c r="AA82" s="51">
        <v>56.5</v>
      </c>
      <c r="AB82" s="52">
        <v>0</v>
      </c>
      <c r="AC82" s="51">
        <v>0</v>
      </c>
      <c r="AD82" s="52">
        <v>12</v>
      </c>
      <c r="AE82" s="51">
        <v>5.8000000000000007</v>
      </c>
      <c r="AF82" s="52">
        <v>28</v>
      </c>
      <c r="AG82" s="51">
        <v>13.4</v>
      </c>
      <c r="AI82" s="43"/>
      <c r="AJ82">
        <f t="shared" si="1386"/>
        <v>88</v>
      </c>
      <c r="AK82">
        <f t="shared" si="1387"/>
        <v>42.2</v>
      </c>
      <c r="AL82" s="1" t="s">
        <v>50</v>
      </c>
      <c r="AM82" s="1">
        <f>+AM80+AM81</f>
        <v>28328</v>
      </c>
      <c r="AN82" s="1">
        <f t="shared" ref="AN82" si="1666">+AN80+AN81</f>
        <v>5996</v>
      </c>
      <c r="AO82" s="1">
        <f t="shared" si="1498"/>
        <v>0.21166337192883367</v>
      </c>
      <c r="AP82" s="1">
        <f t="shared" si="1568"/>
        <v>2.4270054471077153E-3</v>
      </c>
      <c r="AQ82" s="1"/>
      <c r="AR82" s="1" t="s">
        <v>49</v>
      </c>
      <c r="AS82" s="1">
        <f>+AS63+AS64</f>
        <v>1810</v>
      </c>
      <c r="AT82" s="1">
        <f>+AT63+AT64</f>
        <v>354</v>
      </c>
      <c r="AU82" s="1">
        <f t="shared" si="1499"/>
        <v>0.19558011049723756</v>
      </c>
      <c r="AV82" s="1">
        <f t="shared" si="1500"/>
        <v>9.3231883099345637E-3</v>
      </c>
      <c r="AW82" s="1">
        <f>+AW80+AW81</f>
        <v>28328</v>
      </c>
      <c r="AX82" s="1">
        <f t="shared" ref="AX82:AZ82" si="1667">+AX80+AX81</f>
        <v>5538.102225626817</v>
      </c>
      <c r="AY82" s="1">
        <f t="shared" si="1667"/>
        <v>72797.444932004568</v>
      </c>
      <c r="AZ82" s="1">
        <f t="shared" si="1667"/>
        <v>388.63464326308571</v>
      </c>
      <c r="BA82" s="1"/>
      <c r="BB82" s="1"/>
      <c r="BC82" s="1"/>
      <c r="BD82" s="1"/>
      <c r="BE82">
        <f t="shared" si="1394"/>
        <v>84</v>
      </c>
      <c r="BF82">
        <f t="shared" si="1395"/>
        <v>40.200000000000003</v>
      </c>
      <c r="BG82" s="1" t="s">
        <v>50</v>
      </c>
      <c r="BH82" s="1">
        <f>+BH80+BH81</f>
        <v>28328</v>
      </c>
      <c r="BI82" s="1">
        <f t="shared" ref="BI82" si="1668">+BI80+BI81</f>
        <v>5152</v>
      </c>
      <c r="BJ82" s="1">
        <f t="shared" si="1503"/>
        <v>0.18186952838181306</v>
      </c>
      <c r="BK82" s="1">
        <f t="shared" si="1571"/>
        <v>2.2918347368489733E-3</v>
      </c>
      <c r="BL82" s="1"/>
      <c r="BM82" s="1" t="s">
        <v>49</v>
      </c>
      <c r="BN82" s="1">
        <f>+BN63+BN64</f>
        <v>1810</v>
      </c>
      <c r="BO82" s="1">
        <f>+BO63+BO64</f>
        <v>325</v>
      </c>
      <c r="BP82" s="1">
        <f t="shared" si="1504"/>
        <v>0.17955801104972377</v>
      </c>
      <c r="BQ82" s="1">
        <f t="shared" si="1505"/>
        <v>9.0216722402068471E-3</v>
      </c>
      <c r="BR82" s="1">
        <f>+BR80+BR81</f>
        <v>28328</v>
      </c>
      <c r="BS82" s="1">
        <f t="shared" ref="BS82:BU82" si="1669">+BS80+BS81</f>
        <v>4976.9440114196223</v>
      </c>
      <c r="BT82" s="1">
        <f t="shared" si="1669"/>
        <v>64956.374309174571</v>
      </c>
      <c r="BU82" s="1">
        <f t="shared" si="1669"/>
        <v>338.33662435644015</v>
      </c>
      <c r="BV82" s="1"/>
      <c r="BW82" s="1"/>
      <c r="BX82" s="1"/>
      <c r="BY82" s="1"/>
      <c r="BZ82">
        <f t="shared" si="1402"/>
        <v>83</v>
      </c>
      <c r="CA82">
        <f t="shared" si="1403"/>
        <v>39.800000000000004</v>
      </c>
      <c r="CB82" s="1" t="s">
        <v>50</v>
      </c>
      <c r="CC82" s="1">
        <f>+CC80+CC81</f>
        <v>28328</v>
      </c>
      <c r="CD82" s="1">
        <f t="shared" ref="CD82" si="1670">+CD80+CD81</f>
        <v>5039</v>
      </c>
      <c r="CE82" s="1">
        <f t="shared" si="1508"/>
        <v>0.17788054221971195</v>
      </c>
      <c r="CF82" s="1">
        <f t="shared" si="1574"/>
        <v>2.2720805763475037E-3</v>
      </c>
      <c r="CG82" s="1"/>
      <c r="CH82" s="1" t="s">
        <v>49</v>
      </c>
      <c r="CI82" s="1">
        <f>+CI63+CI64</f>
        <v>1810</v>
      </c>
      <c r="CJ82" s="1">
        <f>+CJ63+CJ64</f>
        <v>331</v>
      </c>
      <c r="CK82" s="1">
        <f t="shared" si="1509"/>
        <v>0.18287292817679557</v>
      </c>
      <c r="CL82" s="1">
        <f t="shared" si="1510"/>
        <v>9.0861566830521059E-3</v>
      </c>
      <c r="CM82" s="1">
        <f>+CM80+CM81</f>
        <v>28328</v>
      </c>
      <c r="CN82" s="1">
        <f t="shared" ref="CN82:CP82" si="1671">+CN80+CN81</f>
        <v>5179.9998258122141</v>
      </c>
      <c r="CO82" s="1">
        <f t="shared" si="1671"/>
        <v>68638.742072903915</v>
      </c>
      <c r="CP82" s="1">
        <f t="shared" si="1671"/>
        <v>327.23726138487189</v>
      </c>
      <c r="CQ82" s="1"/>
      <c r="CR82" s="1"/>
      <c r="CS82" s="1"/>
      <c r="CT82" s="1"/>
      <c r="CU82">
        <f t="shared" si="1410"/>
        <v>69</v>
      </c>
      <c r="CV82">
        <f t="shared" si="1411"/>
        <v>33.1</v>
      </c>
      <c r="CW82" s="1" t="s">
        <v>50</v>
      </c>
      <c r="CX82" s="1">
        <f>+CX80+CX81</f>
        <v>28328</v>
      </c>
      <c r="CY82" s="1">
        <f t="shared" ref="CY82" si="1672">+CY80+CY81</f>
        <v>2150</v>
      </c>
      <c r="CZ82" s="1">
        <f t="shared" si="1513"/>
        <v>7.589663936741034E-2</v>
      </c>
      <c r="DA82" s="1">
        <f t="shared" si="1577"/>
        <v>1.573488564644291E-3</v>
      </c>
      <c r="DB82" s="1"/>
      <c r="DC82" s="1" t="s">
        <v>49</v>
      </c>
      <c r="DD82" s="1">
        <f>+DD63+DD64</f>
        <v>1810</v>
      </c>
      <c r="DE82" s="1">
        <f>+DE63+DE64</f>
        <v>142</v>
      </c>
      <c r="DF82" s="1">
        <f t="shared" si="1514"/>
        <v>7.8453038674033151E-2</v>
      </c>
      <c r="DG82" s="1">
        <f t="shared" si="1515"/>
        <v>6.3201055745449675E-3</v>
      </c>
      <c r="DH82" s="1">
        <f>+DH80+DH81</f>
        <v>28328</v>
      </c>
      <c r="DI82" s="1">
        <f t="shared" ref="DI82:DK82" si="1673">+DI80+DI81</f>
        <v>2232.6824543199918</v>
      </c>
      <c r="DJ82" s="1">
        <f t="shared" si="1673"/>
        <v>33620.447451454733</v>
      </c>
      <c r="DK82" s="1">
        <f t="shared" si="1673"/>
        <v>135.45572198519767</v>
      </c>
      <c r="DL82" s="1"/>
      <c r="DM82" s="1"/>
      <c r="DN82" s="1"/>
      <c r="DO82" s="1"/>
      <c r="DP82">
        <f t="shared" si="1418"/>
        <v>26</v>
      </c>
      <c r="DQ82">
        <f t="shared" si="1419"/>
        <v>12.5</v>
      </c>
      <c r="DR82" s="1" t="s">
        <v>50</v>
      </c>
      <c r="DS82" s="1">
        <f>+DS80+DS81</f>
        <v>28328</v>
      </c>
      <c r="DT82" s="1">
        <f t="shared" ref="DT82" si="1674">+DT80+DT81</f>
        <v>650</v>
      </c>
      <c r="DU82" s="1">
        <f t="shared" si="1518"/>
        <v>2.2945495622705449E-2</v>
      </c>
      <c r="DV82" s="1">
        <f t="shared" si="1580"/>
        <v>8.8961103254789526E-4</v>
      </c>
      <c r="DW82" s="1"/>
      <c r="DX82" s="1" t="s">
        <v>49</v>
      </c>
      <c r="DY82" s="1">
        <f>+DY63+DY64</f>
        <v>1810</v>
      </c>
      <c r="DZ82" s="1">
        <f>+DZ63+DZ64</f>
        <v>27</v>
      </c>
      <c r="EA82" s="1">
        <f t="shared" si="1519"/>
        <v>1.4917127071823204E-2</v>
      </c>
      <c r="EB82" s="1">
        <f t="shared" si="1520"/>
        <v>2.849309928256865E-3</v>
      </c>
      <c r="EC82" s="1">
        <f>+EC80+EC81</f>
        <v>28328</v>
      </c>
      <c r="ED82" s="1">
        <f t="shared" ref="ED82:EF82" si="1675">+ED80+ED81</f>
        <v>399.35144391162839</v>
      </c>
      <c r="EE82" s="1">
        <f t="shared" si="1675"/>
        <v>6017.0199137859108</v>
      </c>
      <c r="EF82" s="1">
        <f t="shared" si="1675"/>
        <v>43.047704888765168</v>
      </c>
      <c r="EG82" s="1"/>
      <c r="EH82" s="1"/>
      <c r="EI82" s="1"/>
      <c r="EJ82" s="1"/>
      <c r="EK82">
        <f t="shared" si="1426"/>
        <v>25</v>
      </c>
      <c r="EL82">
        <f t="shared" si="1427"/>
        <v>12</v>
      </c>
      <c r="EM82" s="1" t="s">
        <v>50</v>
      </c>
      <c r="EN82" s="1">
        <f>+EN80+EN81</f>
        <v>28328</v>
      </c>
      <c r="EO82" s="1">
        <f t="shared" ref="EO82" si="1676">+EO80+EO81</f>
        <v>3805</v>
      </c>
      <c r="EP82" s="1">
        <f t="shared" si="1523"/>
        <v>0.13431940129906805</v>
      </c>
      <c r="EQ82" s="1">
        <f t="shared" si="1583"/>
        <v>2.0260038158740408E-3</v>
      </c>
      <c r="ER82" s="1"/>
      <c r="ES82" s="1" t="s">
        <v>49</v>
      </c>
      <c r="ET82" s="1">
        <f>+ET63+ET64</f>
        <v>1810</v>
      </c>
      <c r="EU82" s="1">
        <f>+EU63+EU64</f>
        <v>482</v>
      </c>
      <c r="EV82" s="1">
        <f t="shared" si="1524"/>
        <v>0.26629834254143647</v>
      </c>
      <c r="EW82" s="1">
        <f t="shared" si="1525"/>
        <v>1.0389740352205837E-2</v>
      </c>
      <c r="EX82" s="1">
        <f>+EX80+EX81</f>
        <v>28328</v>
      </c>
      <c r="EY82" s="1">
        <f t="shared" ref="EY82:FA82" si="1677">+EY80+EY81</f>
        <v>7416.0602645880717</v>
      </c>
      <c r="EZ82" s="1">
        <f t="shared" si="1677"/>
        <v>87668.275795094291</v>
      </c>
      <c r="FA82" s="1">
        <f t="shared" si="1677"/>
        <v>248.85154052307652</v>
      </c>
      <c r="FB82" s="1"/>
      <c r="FC82" s="1"/>
      <c r="FD82" s="1"/>
      <c r="FE82" s="1"/>
      <c r="FF82">
        <f t="shared" si="1434"/>
        <v>87</v>
      </c>
      <c r="FG82">
        <f t="shared" si="1435"/>
        <v>41.7</v>
      </c>
      <c r="FH82" s="1" t="s">
        <v>50</v>
      </c>
      <c r="FI82" s="1">
        <f>+FI80+FI81</f>
        <v>28328</v>
      </c>
      <c r="FJ82" s="1">
        <f t="shared" ref="FJ82" si="1678">+FJ80+FJ81</f>
        <v>15640</v>
      </c>
      <c r="FK82" s="1">
        <f t="shared" si="1528"/>
        <v>0.55210392544478959</v>
      </c>
      <c r="FL82" s="1">
        <f t="shared" si="1586"/>
        <v>2.9545482635636618E-3</v>
      </c>
      <c r="FM82" s="1"/>
      <c r="FN82" s="1" t="s">
        <v>49</v>
      </c>
      <c r="FO82" s="1">
        <f>+FO63+FO64</f>
        <v>1810</v>
      </c>
      <c r="FP82" s="1">
        <f>+FP63+FP64</f>
        <v>808</v>
      </c>
      <c r="FQ82" s="1">
        <f t="shared" si="1529"/>
        <v>0.44640883977900553</v>
      </c>
      <c r="FR82" s="1">
        <f t="shared" si="1530"/>
        <v>1.1684810642422234E-2</v>
      </c>
      <c r="FS82" s="1">
        <f>+FS80+FS81</f>
        <v>28328</v>
      </c>
      <c r="FT82" s="1">
        <f t="shared" ref="FT82:FV82" si="1679">+FT80+FT81</f>
        <v>12382.874799980316</v>
      </c>
      <c r="FU82" s="1">
        <f t="shared" si="1679"/>
        <v>109494.23574338338</v>
      </c>
      <c r="FV82" s="1">
        <f t="shared" si="1679"/>
        <v>1018.6735761614361</v>
      </c>
      <c r="FW82" s="1"/>
      <c r="FX82" s="1"/>
      <c r="FY82" s="1"/>
      <c r="FZ82" s="1"/>
      <c r="GA82">
        <f t="shared" si="1442"/>
        <v>15</v>
      </c>
      <c r="GB82">
        <f t="shared" si="1443"/>
        <v>7.2</v>
      </c>
      <c r="GC82" s="1" t="s">
        <v>50</v>
      </c>
      <c r="GD82" s="1">
        <f>+GD80+GD81</f>
        <v>28328</v>
      </c>
      <c r="GE82" s="1">
        <f t="shared" ref="GE82" si="1680">+GE80+GE81</f>
        <v>218</v>
      </c>
      <c r="GF82" s="1">
        <f t="shared" si="1533"/>
        <v>7.6955662242304433E-3</v>
      </c>
      <c r="GG82" s="1">
        <f t="shared" si="1589"/>
        <v>5.1920013770827408E-4</v>
      </c>
      <c r="GH82" s="1"/>
      <c r="GI82" s="1" t="s">
        <v>49</v>
      </c>
      <c r="GJ82" s="1">
        <f>+GJ63+GJ64</f>
        <v>1810</v>
      </c>
      <c r="GK82" s="1">
        <f>+GK63+GK64</f>
        <v>26</v>
      </c>
      <c r="GL82" s="1">
        <f t="shared" si="1534"/>
        <v>1.4364640883977901E-2</v>
      </c>
      <c r="GM82" s="1">
        <f t="shared" si="1535"/>
        <v>2.7968310773583533E-3</v>
      </c>
      <c r="GN82" s="1">
        <f>+GN80+GN81</f>
        <v>28328</v>
      </c>
      <c r="GO82" s="1">
        <f t="shared" ref="GO82:GQ82" si="1681">+GO80+GO81</f>
        <v>415.58151599413247</v>
      </c>
      <c r="GP82" s="1">
        <f t="shared" si="1681"/>
        <v>6915.4120860486491</v>
      </c>
      <c r="GQ82" s="1">
        <f t="shared" si="1681"/>
        <v>14.512815873278273</v>
      </c>
      <c r="GR82" s="1"/>
      <c r="GS82" s="1"/>
      <c r="GT82" s="1"/>
      <c r="GU82" s="1"/>
      <c r="GV82">
        <f t="shared" si="1450"/>
        <v>49</v>
      </c>
      <c r="GW82">
        <f t="shared" si="1451"/>
        <v>23.5</v>
      </c>
      <c r="GX82" s="1" t="s">
        <v>50</v>
      </c>
      <c r="GY82" s="1">
        <f>+GY80+GY81</f>
        <v>28328</v>
      </c>
      <c r="GZ82" s="1">
        <f t="shared" ref="GZ82" si="1682">+GZ80+GZ81</f>
        <v>11215</v>
      </c>
      <c r="HA82" s="1">
        <f t="shared" si="1538"/>
        <v>0.39589805139791018</v>
      </c>
      <c r="HB82" s="1">
        <f t="shared" si="1592"/>
        <v>2.9056201827616104E-3</v>
      </c>
      <c r="HC82" s="1"/>
      <c r="HD82" s="1" t="s">
        <v>49</v>
      </c>
      <c r="HE82" s="1">
        <f>+HE63+HE64</f>
        <v>1810</v>
      </c>
      <c r="HF82" s="1">
        <f>+HF63+HF64</f>
        <v>718</v>
      </c>
      <c r="HG82" s="1">
        <f t="shared" si="1539"/>
        <v>0.3966850828729282</v>
      </c>
      <c r="HH82" s="1">
        <f t="shared" si="1540"/>
        <v>1.1498883633035507E-2</v>
      </c>
      <c r="HI82" s="1">
        <f>+HI80+HI81</f>
        <v>28328</v>
      </c>
      <c r="HJ82" s="1">
        <f t="shared" ref="HJ82:HL82" si="1683">+HJ80+HJ81</f>
        <v>11004.746967838819</v>
      </c>
      <c r="HK82" s="1">
        <f t="shared" si="1683"/>
        <v>106114.05599108699</v>
      </c>
      <c r="HL82" s="1">
        <f t="shared" si="1683"/>
        <v>742.76216275238187</v>
      </c>
      <c r="HM82" s="1"/>
      <c r="HN82" s="1"/>
      <c r="HO82" s="1"/>
      <c r="HP82" s="1"/>
      <c r="HQ82">
        <f t="shared" si="1458"/>
        <v>58</v>
      </c>
      <c r="HR82">
        <f t="shared" si="1459"/>
        <v>27.8</v>
      </c>
      <c r="HS82" s="1" t="s">
        <v>50</v>
      </c>
      <c r="HT82" s="1">
        <f>+HT80+HT81</f>
        <v>28328</v>
      </c>
      <c r="HU82" s="1">
        <f t="shared" ref="HU82" si="1684">+HU80+HU81</f>
        <v>4145</v>
      </c>
      <c r="HV82" s="1">
        <f t="shared" si="1543"/>
        <v>0.14632166054786783</v>
      </c>
      <c r="HW82" s="1">
        <f t="shared" si="1595"/>
        <v>2.0998752013923834E-3</v>
      </c>
      <c r="HX82" s="1"/>
      <c r="HY82" s="1" t="s">
        <v>49</v>
      </c>
      <c r="HZ82" s="1">
        <f>+HZ63+HZ64</f>
        <v>1810</v>
      </c>
      <c r="IA82" s="1">
        <f>+IA63+IA64</f>
        <v>254</v>
      </c>
      <c r="IB82" s="1">
        <f t="shared" si="1544"/>
        <v>0.14033149171270717</v>
      </c>
      <c r="IC82" s="1">
        <f t="shared" si="1545"/>
        <v>8.1640149688968679E-3</v>
      </c>
      <c r="ID82" s="1">
        <f>+ID80+ID81</f>
        <v>28328</v>
      </c>
      <c r="IE82" s="1">
        <f t="shared" ref="IE82:IG82" si="1685">+IE80+IE81</f>
        <v>4016.8002206019928</v>
      </c>
      <c r="IF82" s="1">
        <f t="shared" si="1685"/>
        <v>56343.6438512034</v>
      </c>
      <c r="IG82" s="1">
        <f t="shared" si="1685"/>
        <v>265.75855768202922</v>
      </c>
      <c r="IH82" s="1"/>
      <c r="II82" s="1"/>
      <c r="IJ82" s="1"/>
      <c r="IK82" s="1"/>
      <c r="IL82">
        <f t="shared" si="1466"/>
        <v>118</v>
      </c>
      <c r="IM82">
        <f t="shared" si="1467"/>
        <v>56.5</v>
      </c>
      <c r="IN82" s="1" t="s">
        <v>50</v>
      </c>
      <c r="IO82" s="1">
        <f>+IO80+IO81</f>
        <v>28328</v>
      </c>
      <c r="IP82" s="1">
        <f t="shared" ref="IP82" si="1686">+IP80+IP81</f>
        <v>17730</v>
      </c>
      <c r="IQ82" s="1">
        <f t="shared" si="1548"/>
        <v>0.62588251906241177</v>
      </c>
      <c r="IR82" s="1">
        <f t="shared" si="1598"/>
        <v>2.8750304898405446E-3</v>
      </c>
      <c r="IS82" s="1"/>
      <c r="IT82" s="1" t="s">
        <v>49</v>
      </c>
      <c r="IU82" s="1">
        <f>+IU63+IU64</f>
        <v>1810</v>
      </c>
      <c r="IV82" s="1">
        <f>+IV63+IV64</f>
        <v>1277</v>
      </c>
      <c r="IW82" s="1">
        <f t="shared" si="1549"/>
        <v>0.70552486187845309</v>
      </c>
      <c r="IX82" s="1">
        <f t="shared" si="1550"/>
        <v>1.0713742173186002E-2</v>
      </c>
      <c r="IY82" s="1">
        <f>+IY80+IY81</f>
        <v>28328</v>
      </c>
      <c r="IZ82" s="1">
        <f t="shared" ref="IZ82:JB82" si="1687">+IZ80+IZ81</f>
        <v>20004.278133745232</v>
      </c>
      <c r="JA82" s="1">
        <f t="shared" si="1687"/>
        <v>88259.1749269313</v>
      </c>
      <c r="JB82" s="1">
        <f t="shared" si="1687"/>
        <v>1137.1884673764234</v>
      </c>
      <c r="JC82" s="1"/>
      <c r="JD82" s="1"/>
      <c r="JE82" s="1"/>
      <c r="JF82" s="1"/>
      <c r="JG82">
        <f t="shared" si="1474"/>
        <v>0</v>
      </c>
      <c r="JH82">
        <f t="shared" si="1475"/>
        <v>0</v>
      </c>
      <c r="JI82" s="1" t="s">
        <v>50</v>
      </c>
      <c r="JJ82" s="1">
        <f>+JJ80+JJ81</f>
        <v>28328</v>
      </c>
      <c r="JK82" s="1">
        <f t="shared" ref="JK82" si="1688">+JK80+JK81</f>
        <v>18</v>
      </c>
      <c r="JL82" s="1">
        <f t="shared" si="1553"/>
        <v>6.3541372493645866E-4</v>
      </c>
      <c r="JM82" s="1">
        <f t="shared" si="1601"/>
        <v>1.4972086122807307E-4</v>
      </c>
      <c r="JN82" s="1"/>
      <c r="JO82" s="1" t="s">
        <v>49</v>
      </c>
      <c r="JP82" s="1">
        <f>+JP63+JP64</f>
        <v>1810</v>
      </c>
      <c r="JQ82" s="1">
        <f>+JQ63+JQ64</f>
        <v>2</v>
      </c>
      <c r="JR82" s="1">
        <f t="shared" si="1554"/>
        <v>1.1049723756906078E-3</v>
      </c>
      <c r="JS82" s="1">
        <f t="shared" si="1555"/>
        <v>7.8090166461652942E-4</v>
      </c>
      <c r="JT82" s="1">
        <f>+JT80+JT81</f>
        <v>28328</v>
      </c>
      <c r="JU82" s="1">
        <f t="shared" ref="JU82:JW82" si="1689">+JU80+JU81</f>
        <v>31.215694252077565</v>
      </c>
      <c r="JV82" s="1">
        <f t="shared" si="1689"/>
        <v>489.83330100028047</v>
      </c>
      <c r="JW82" s="1">
        <f t="shared" si="1689"/>
        <v>1.1640751352853773</v>
      </c>
      <c r="JX82" s="1"/>
      <c r="JY82" s="1"/>
      <c r="JZ82" s="1"/>
      <c r="KA82" s="1"/>
      <c r="KB82">
        <f t="shared" si="1482"/>
        <v>12</v>
      </c>
      <c r="KC82">
        <f t="shared" si="1483"/>
        <v>5.8000000000000007</v>
      </c>
      <c r="KD82" s="1" t="s">
        <v>50</v>
      </c>
      <c r="KE82" s="1">
        <f>+KE80+KE81</f>
        <v>28328</v>
      </c>
      <c r="KF82" s="1">
        <f t="shared" ref="KF82" si="1690">+KF80+KF81</f>
        <v>3741</v>
      </c>
      <c r="KG82" s="1">
        <f t="shared" si="1558"/>
        <v>0.13206015249929398</v>
      </c>
      <c r="KH82" s="1">
        <f t="shared" si="1604"/>
        <v>2.0115125850655407E-3</v>
      </c>
      <c r="KI82" s="1"/>
      <c r="KJ82" s="1" t="s">
        <v>49</v>
      </c>
      <c r="KK82" s="1">
        <f>+KK63+KK64</f>
        <v>1810</v>
      </c>
      <c r="KL82" s="1">
        <f>+KL63+KL64</f>
        <v>45</v>
      </c>
      <c r="KM82" s="1">
        <f t="shared" si="1559"/>
        <v>2.4861878453038673E-2</v>
      </c>
      <c r="KN82" s="1">
        <f t="shared" si="1560"/>
        <v>3.6598286235897661E-3</v>
      </c>
      <c r="KO82" s="1">
        <f>+KO80+KO81</f>
        <v>28328</v>
      </c>
      <c r="KP82" s="1">
        <f t="shared" ref="KP82:KR82" si="1691">+KP80+KP81</f>
        <v>672.58586959586557</v>
      </c>
      <c r="KQ82" s="1">
        <f t="shared" si="1691"/>
        <v>9949.3545562080089</v>
      </c>
      <c r="KR82" s="1">
        <f t="shared" si="1691"/>
        <v>247.08209146013598</v>
      </c>
      <c r="KS82" s="1"/>
      <c r="KT82" s="1"/>
      <c r="KU82" s="1"/>
      <c r="KV82" s="1"/>
      <c r="KW82">
        <f t="shared" si="1490"/>
        <v>28</v>
      </c>
      <c r="KX82">
        <f t="shared" si="1491"/>
        <v>13.4</v>
      </c>
      <c r="KY82" s="1" t="s">
        <v>50</v>
      </c>
      <c r="KZ82" s="1">
        <f>+KZ80+KZ81</f>
        <v>28328</v>
      </c>
      <c r="LA82" s="1">
        <f t="shared" ref="LA82" si="1692">+LA80+LA81</f>
        <v>5665</v>
      </c>
      <c r="LB82" s="1">
        <f t="shared" si="1563"/>
        <v>0.19997881954250213</v>
      </c>
      <c r="LC82" s="1">
        <f t="shared" si="1607"/>
        <v>2.3764834044905578E-3</v>
      </c>
      <c r="LD82" s="1"/>
      <c r="LE82" s="1" t="s">
        <v>49</v>
      </c>
      <c r="LF82" s="1">
        <f>+LF63+LF64</f>
        <v>1810</v>
      </c>
      <c r="LG82" s="1">
        <f>+LG63+LG64</f>
        <v>12</v>
      </c>
      <c r="LH82" s="1">
        <f t="shared" si="1564"/>
        <v>6.6298342541436465E-3</v>
      </c>
      <c r="LI82" s="1">
        <f t="shared" si="1565"/>
        <v>1.9075134304221849E-3</v>
      </c>
      <c r="LJ82" s="1">
        <f>+LJ80+LJ81</f>
        <v>28328</v>
      </c>
      <c r="LK82" s="1">
        <f t="shared" ref="LK82:LM82" si="1693">+LK80+LK81</f>
        <v>175.27470799362027</v>
      </c>
      <c r="LL82" s="1">
        <f t="shared" si="1693"/>
        <v>2552.3127803049565</v>
      </c>
      <c r="LM82" s="1">
        <f t="shared" si="1693"/>
        <v>366.50919494379843</v>
      </c>
      <c r="LN82" s="1"/>
      <c r="LO82" s="1"/>
      <c r="LP82" s="1"/>
      <c r="LQ82" s="1"/>
    </row>
    <row r="83" spans="1:329" x14ac:dyDescent="0.15">
      <c r="A83" s="51" t="s">
        <v>39</v>
      </c>
      <c r="B83" s="51" t="s">
        <v>43</v>
      </c>
      <c r="C83" s="51">
        <v>49</v>
      </c>
      <c r="D83" s="51" t="s">
        <v>41</v>
      </c>
      <c r="E83" s="52">
        <v>189</v>
      </c>
      <c r="F83" s="52">
        <v>55</v>
      </c>
      <c r="G83" s="51">
        <v>29.200000000000003</v>
      </c>
      <c r="H83" s="52">
        <v>110</v>
      </c>
      <c r="I83" s="51">
        <v>58.300000000000004</v>
      </c>
      <c r="J83" s="52">
        <v>64</v>
      </c>
      <c r="K83" s="51">
        <v>33.9</v>
      </c>
      <c r="L83" s="52">
        <v>58</v>
      </c>
      <c r="M83" s="51">
        <v>30.700000000000003</v>
      </c>
      <c r="N83" s="52">
        <v>24</v>
      </c>
      <c r="O83" s="51">
        <v>12.700000000000001</v>
      </c>
      <c r="P83" s="52">
        <v>25</v>
      </c>
      <c r="Q83" s="51">
        <v>13.3</v>
      </c>
      <c r="R83" s="52">
        <v>73</v>
      </c>
      <c r="S83" s="51">
        <v>38.700000000000003</v>
      </c>
      <c r="T83" s="52">
        <v>16</v>
      </c>
      <c r="U83" s="51">
        <v>8.5</v>
      </c>
      <c r="V83" s="52">
        <v>58</v>
      </c>
      <c r="W83" s="51">
        <v>30.700000000000003</v>
      </c>
      <c r="X83" s="52">
        <v>55</v>
      </c>
      <c r="Y83" s="51">
        <v>29.200000000000003</v>
      </c>
      <c r="Z83" s="52">
        <v>102</v>
      </c>
      <c r="AA83" s="51">
        <v>54</v>
      </c>
      <c r="AB83" s="52">
        <v>0</v>
      </c>
      <c r="AC83" s="51">
        <v>0</v>
      </c>
      <c r="AD83" s="52">
        <v>14</v>
      </c>
      <c r="AE83" s="51">
        <v>7.5</v>
      </c>
      <c r="AF83" s="52">
        <v>26</v>
      </c>
      <c r="AG83" s="51">
        <v>13.8</v>
      </c>
      <c r="AI83" s="43"/>
      <c r="AJ83">
        <f t="shared" si="1386"/>
        <v>55</v>
      </c>
      <c r="AK83">
        <f t="shared" si="1387"/>
        <v>29.200000000000003</v>
      </c>
      <c r="AL83" s="1"/>
      <c r="AM83" s="1"/>
      <c r="AN83" s="1"/>
      <c r="AO83" s="1"/>
      <c r="AP83" s="1"/>
      <c r="AQ83" s="1"/>
      <c r="AR83" s="1" t="s">
        <v>58</v>
      </c>
      <c r="AS83" s="1"/>
      <c r="AT83" s="1"/>
      <c r="AU83" s="1">
        <f>+AX80/AW80</f>
        <v>0.18453825132006998</v>
      </c>
      <c r="AV83" s="1">
        <f>SQRT(AY80)/AW80</f>
        <v>1.6978510477647792E-2</v>
      </c>
      <c r="AW83" s="1"/>
      <c r="AX83" s="5"/>
      <c r="AY83" s="1" t="s">
        <v>68</v>
      </c>
      <c r="AZ83" s="1">
        <f>+AT80/AZ80*100</f>
        <v>94.036755477604302</v>
      </c>
      <c r="BA83" s="1">
        <f>(1-1/9/AT80-1.96/3/SQRT(AT80))^3*AZ83</f>
        <v>76.509989024765744</v>
      </c>
      <c r="BB83" s="1">
        <f>(AT80+1)/AT80*(1-1/9/(AT80+1)+1.96/3/SQRT(AT80+1))^3*AZ83</f>
        <v>114.37535151543962</v>
      </c>
      <c r="BC83" s="1">
        <f>(ABS(AT80-AZ80)-0.5)/SQRT(AZ80)</f>
        <v>0.56645522031521012</v>
      </c>
      <c r="BD83" s="5">
        <f>2*(1-NORMDIST(ABS(BC83),0,1,1))</f>
        <v>0.57108436555359043</v>
      </c>
      <c r="BE83">
        <f t="shared" si="1394"/>
        <v>110</v>
      </c>
      <c r="BF83">
        <f t="shared" si="1395"/>
        <v>58.300000000000004</v>
      </c>
      <c r="BG83" s="1"/>
      <c r="BH83" s="1"/>
      <c r="BI83" s="1"/>
      <c r="BJ83" s="1"/>
      <c r="BK83" s="1"/>
      <c r="BL83" s="1"/>
      <c r="BM83" s="1" t="s">
        <v>58</v>
      </c>
      <c r="BN83" s="1"/>
      <c r="BO83" s="1"/>
      <c r="BP83" s="1">
        <f>+BS80/BR80</f>
        <v>0.14061504564276736</v>
      </c>
      <c r="BQ83" s="1">
        <f>SQRT(BT80)/BR80</f>
        <v>1.5157831175752014E-2</v>
      </c>
      <c r="BR83" s="1">
        <f>(BP83-BJ80)/SQRT(BQ83^2+BK80^2)</f>
        <v>-0.55838152654475126</v>
      </c>
      <c r="BS83" s="5">
        <f t="shared" ref="BS83:BS85" si="1694">2*(1-NORMDIST(ABS(BR83),0,1,1))</f>
        <v>0.57658388475733768</v>
      </c>
      <c r="BT83" s="1" t="s">
        <v>68</v>
      </c>
      <c r="BU83" s="1">
        <f>+BO80/BU80*100</f>
        <v>90.819825835382304</v>
      </c>
      <c r="BV83" s="1">
        <f>(1-1/9/BO80-1.96/3/SQRT(BO80))^3*BU83</f>
        <v>71.670669286836088</v>
      </c>
      <c r="BW83" s="1">
        <f>(BO80+1)/BO80*(1-1/9/(BO80+1)+1.96/3/SQRT(BO80+1))^3*BU83</f>
        <v>113.51109557912464</v>
      </c>
      <c r="BX83" s="1">
        <f>(ABS(BO80-BU80)-0.5)/SQRT(BU80)</f>
        <v>0.79098853400108748</v>
      </c>
      <c r="BY83" s="5">
        <f>2*(1-NORMDIST(ABS(BX83),0,1,1))</f>
        <v>0.4289506824568452</v>
      </c>
      <c r="BZ83">
        <f t="shared" si="1402"/>
        <v>64</v>
      </c>
      <c r="CA83">
        <f t="shared" si="1403"/>
        <v>33.9</v>
      </c>
      <c r="CB83" s="1"/>
      <c r="CC83" s="1"/>
      <c r="CD83" s="1"/>
      <c r="CE83" s="1"/>
      <c r="CF83" s="1"/>
      <c r="CG83" s="1"/>
      <c r="CH83" s="1" t="s">
        <v>58</v>
      </c>
      <c r="CI83" s="1"/>
      <c r="CJ83" s="1"/>
      <c r="CK83" s="1">
        <f>+CN80/CM80</f>
        <v>0.16448822420330633</v>
      </c>
      <c r="CL83" s="1">
        <f>SQRT(CO80)/CM80</f>
        <v>1.6223030352711471E-2</v>
      </c>
      <c r="CM83" s="1">
        <f>(CK83-CE80)/SQRT(CL83^2+CF80^2)</f>
        <v>0.48530390032241788</v>
      </c>
      <c r="CN83" s="5">
        <f t="shared" ref="CN83:CN85" si="1695">2*(1-NORMDIST(ABS(CM83),0,1,1))</f>
        <v>0.62746078919882553</v>
      </c>
      <c r="CO83" s="1" t="s">
        <v>68</v>
      </c>
      <c r="CP83" s="1">
        <f>+CJ80/CP80*100</f>
        <v>99.739104626866336</v>
      </c>
      <c r="CQ83" s="1">
        <f>(1-1/9/CJ80-1.96/3/SQRT(CJ80))^3*CP83</f>
        <v>79.884253870402432</v>
      </c>
      <c r="CR83" s="1">
        <f>(CJ80+1)/CJ80*(1-1/9/(CJ80+1)+1.96/3/SQRT(CJ80+1))^3*CP83</f>
        <v>123.02963051221899</v>
      </c>
      <c r="CS83" s="1">
        <f>(ABS(CJ80-CP80)-0.5)/SQRT(CP80)</f>
        <v>-2.9169147085809775E-2</v>
      </c>
      <c r="CT83" s="5">
        <f>2*(1-NORMDIST(ABS(CS83),0,1,1))</f>
        <v>0.97672968781730285</v>
      </c>
      <c r="CU83">
        <f t="shared" si="1410"/>
        <v>58</v>
      </c>
      <c r="CV83">
        <f t="shared" si="1411"/>
        <v>30.700000000000003</v>
      </c>
      <c r="CW83" s="1"/>
      <c r="CX83" s="1"/>
      <c r="CY83" s="1"/>
      <c r="CZ83" s="1"/>
      <c r="DA83" s="1"/>
      <c r="DB83" s="1"/>
      <c r="DC83" s="1" t="s">
        <v>58</v>
      </c>
      <c r="DD83" s="1"/>
      <c r="DE83" s="1"/>
      <c r="DF83" s="1">
        <f>+DI80/DH80</f>
        <v>8.2663419840122224E-2</v>
      </c>
      <c r="DG83" s="1">
        <f>SQRT(DJ80)/DH80</f>
        <v>1.1896090353407949E-2</v>
      </c>
      <c r="DH83" s="1">
        <f>(DF83-CZ80)/SQRT(DG83^2+DA80^2)</f>
        <v>-5.1089160393296022E-2</v>
      </c>
      <c r="DI83" s="5">
        <f t="shared" ref="DI83:DI85" si="1696">2*(1-NORMDIST(ABS(DH83),0,1,1))</f>
        <v>0.9592544734671673</v>
      </c>
      <c r="DJ83" s="1" t="s">
        <v>68</v>
      </c>
      <c r="DK83" s="1">
        <f>+DE80/DK80*100</f>
        <v>100.7881137220606</v>
      </c>
      <c r="DL83" s="1">
        <f>(1-1/9/DE80-1.96/3/SQRT(DE80))^3*DK83</f>
        <v>73.782527770643838</v>
      </c>
      <c r="DM83" s="1">
        <f>(DE80+1)/DE80*(1-1/9/(DE80+1)+1.96/3/SQRT(DE80+1))^3*DK83</f>
        <v>134.44096594947592</v>
      </c>
      <c r="DN83" s="1">
        <f>(ABS(DE80-DK80)-0.5)/SQRT(DK80)</f>
        <v>-2.0767833486559171E-2</v>
      </c>
      <c r="DO83" s="5">
        <f>2*(1-NORMDIST(ABS(DN83),0,1,1))</f>
        <v>0.98343085736154356</v>
      </c>
      <c r="DP83">
        <f t="shared" si="1418"/>
        <v>24</v>
      </c>
      <c r="DQ83">
        <f t="shared" si="1419"/>
        <v>12.700000000000001</v>
      </c>
      <c r="DR83" s="1"/>
      <c r="DS83" s="1"/>
      <c r="DT83" s="1"/>
      <c r="DU83" s="1"/>
      <c r="DV83" s="1"/>
      <c r="DW83" s="1"/>
      <c r="DX83" s="1" t="s">
        <v>58</v>
      </c>
      <c r="DY83" s="1"/>
      <c r="DZ83" s="1"/>
      <c r="EA83" s="1">
        <f>+ED80/EC80</f>
        <v>4.4753559581002574E-3</v>
      </c>
      <c r="EB83" s="1">
        <f>SQRT(EE80)/EC80</f>
        <v>3.2080805292809722E-3</v>
      </c>
      <c r="EC83" s="1">
        <f>(EA83-DU80)/SQRT(EB83^2+DV80^2)</f>
        <v>-3.6872791102021276</v>
      </c>
      <c r="ED83" s="5">
        <f t="shared" ref="ED83:ED85" si="1697">2*(1-NORMDIST(ABS(EC83),0,1,1))</f>
        <v>2.2666470068410938E-4</v>
      </c>
      <c r="EE83" s="1" t="s">
        <v>68</v>
      </c>
      <c r="EF83" s="1">
        <f>+DZ80/EF80*100</f>
        <v>20.495928906102296</v>
      </c>
      <c r="EG83" s="1">
        <f>(1-1/9/DZ80-1.96/3/SQRT(DZ80))^3*EF83</f>
        <v>2.3018296783788998</v>
      </c>
      <c r="EH83" s="1">
        <f>(DZ80+1)/DZ80*(1-1/9/(DZ80+1)+1.96/3/SQRT(DZ80+1))^3*EF83</f>
        <v>74.000356998755265</v>
      </c>
      <c r="EI83" s="1">
        <f>(ABS(DZ80-EF80)-0.5)/SQRT(EF80)</f>
        <v>2.3234743783864769</v>
      </c>
      <c r="EJ83" s="5">
        <f>2*(1-NORMDIST(ABS(EI83),0,1,1))</f>
        <v>2.0153682510798632E-2</v>
      </c>
      <c r="EK83">
        <f t="shared" si="1426"/>
        <v>25</v>
      </c>
      <c r="EL83">
        <f t="shared" si="1427"/>
        <v>13.3</v>
      </c>
      <c r="EM83" s="1"/>
      <c r="EN83" s="1"/>
      <c r="EO83" s="1"/>
      <c r="EP83" s="1"/>
      <c r="EQ83" s="1"/>
      <c r="ER83" s="1"/>
      <c r="ES83" s="1" t="s">
        <v>58</v>
      </c>
      <c r="ET83" s="1"/>
      <c r="EU83" s="1"/>
      <c r="EV83" s="1">
        <f>+EY80/EX80</f>
        <v>0.22260470246396541</v>
      </c>
      <c r="EW83" s="1">
        <f>SQRT(EZ80)/EX80</f>
        <v>1.8070334395884471E-2</v>
      </c>
      <c r="EX83" s="1">
        <f>(EV83-EP80)/SQRT(EW83^2+EQ80^2)</f>
        <v>5.9511191967374906</v>
      </c>
      <c r="EY83" s="5">
        <f t="shared" ref="EY83:EY85" si="1698">2*(1-NORMDIST(ABS(EX83),0,1,1))</f>
        <v>2.6631503668994583E-9</v>
      </c>
      <c r="EZ83" s="1" t="s">
        <v>68</v>
      </c>
      <c r="FA83" s="1">
        <f>+EU80/FA80*100</f>
        <v>191.77042744621738</v>
      </c>
      <c r="FB83" s="1">
        <f>(1-1/9/EU80-1.96/3/SQRT(EU80))^3*FA83</f>
        <v>159.37682047736234</v>
      </c>
      <c r="FC83" s="1">
        <f>(EU80+1)/EU80*(1-1/9/(EU80+1)+1.96/3/SQRT(EU80+1))^3*FA83</f>
        <v>228.8116406877144</v>
      </c>
      <c r="FD83" s="1">
        <f>(ABS(EU80-FA80)-0.5)/SQRT(FA80)</f>
        <v>7.2871812019993776</v>
      </c>
      <c r="FE83" s="5">
        <f>2*(1-NORMDIST(ABS(FD83),0,1,1))</f>
        <v>3.1641356201816961E-13</v>
      </c>
      <c r="FF83">
        <f t="shared" si="1434"/>
        <v>73</v>
      </c>
      <c r="FG83">
        <f t="shared" si="1435"/>
        <v>38.700000000000003</v>
      </c>
      <c r="FH83" s="1"/>
      <c r="FI83" s="1"/>
      <c r="FJ83" s="1"/>
      <c r="FK83" s="1"/>
      <c r="FL83" s="1"/>
      <c r="FM83" s="1"/>
      <c r="FN83" s="1" t="s">
        <v>58</v>
      </c>
      <c r="FO83" s="1"/>
      <c r="FP83" s="1"/>
      <c r="FQ83" s="1">
        <f>+FT80/FS80</f>
        <v>0.39085627844299708</v>
      </c>
      <c r="FR83" s="1">
        <f>SQRT(FU80)/FS80</f>
        <v>2.0543942520612906E-2</v>
      </c>
      <c r="FS83" s="1">
        <f>(FQ83-FK80)/SQRT(FR83^2+FL80^2)</f>
        <v>-4.3924818283447626</v>
      </c>
      <c r="FT83" s="5">
        <f t="shared" ref="FT83:FT85" si="1699">2*(1-NORMDIST(ABS(FS83),0,1,1))</f>
        <v>1.12063999371248E-5</v>
      </c>
      <c r="FU83" s="1" t="s">
        <v>68</v>
      </c>
      <c r="FV83" s="1">
        <f>+FP80/FV80*100</f>
        <v>82.366368312424214</v>
      </c>
      <c r="FW83" s="1">
        <f>(1-1/9/FP80-1.96/3/SQRT(FP80))^3*FV83</f>
        <v>71.931798872090226</v>
      </c>
      <c r="FX83" s="1">
        <f>(FP80+1)/FP80*(1-1/9/(FP80+1)+1.96/3/SQRT(FP80+1))^3*FV83</f>
        <v>93.888942940201773</v>
      </c>
      <c r="FY83" s="1">
        <f>(ABS(FP80-FV80)-0.5)/SQRT(FV80)</f>
        <v>2.8776565618639225</v>
      </c>
      <c r="FZ83" s="5">
        <f>2*(1-NORMDIST(ABS(FY83),0,1,1))</f>
        <v>4.0064105015120699E-3</v>
      </c>
      <c r="GA83">
        <f t="shared" si="1442"/>
        <v>16</v>
      </c>
      <c r="GB83">
        <f t="shared" si="1443"/>
        <v>8.5</v>
      </c>
      <c r="GC83" s="1"/>
      <c r="GD83" s="1"/>
      <c r="GE83" s="1"/>
      <c r="GF83" s="1"/>
      <c r="GG83" s="1"/>
      <c r="GH83" s="1"/>
      <c r="GI83" s="1" t="s">
        <v>58</v>
      </c>
      <c r="GJ83" s="1"/>
      <c r="GK83" s="1"/>
      <c r="GL83" s="1">
        <f>+GO80/GN80</f>
        <v>1.6594923241853236E-2</v>
      </c>
      <c r="GM83" s="1">
        <f>SQRT(GP80)/GN80</f>
        <v>5.6374906604912669E-3</v>
      </c>
      <c r="GN83" s="1">
        <f>(GL83-GF80)/SQRT(GM83^2+GG80^2)</f>
        <v>1.8948824425170814</v>
      </c>
      <c r="GO83" s="5">
        <f t="shared" ref="GO83:GO85" si="1700">2*(1-NORMDIST(ABS(GN83),0,1,1))</f>
        <v>5.8107977728167892E-2</v>
      </c>
      <c r="GP83" s="1" t="s">
        <v>68</v>
      </c>
      <c r="GQ83" s="1">
        <f>+GK80/GQ80*100</f>
        <v>263.188202807165</v>
      </c>
      <c r="GR83" s="1">
        <f>(1-1/9/GK80-1.96/3/SQRT(GK80))^3*GQ83</f>
        <v>120.09631487821675</v>
      </c>
      <c r="GS83" s="1">
        <f>(GK80+1)/GK80*(1-1/9/(GK80+1)+1.96/3/SQRT(GK80+1))^3*GQ83</f>
        <v>499.64652807730522</v>
      </c>
      <c r="GT83" s="1">
        <f>(ABS(GK80-GQ80)-0.5)/SQRT(GQ80)</f>
        <v>2.747320552895677</v>
      </c>
      <c r="GU83" s="5">
        <f>2*(1-NORMDIST(ABS(GT83),0,1,1))</f>
        <v>6.0084378309963604E-3</v>
      </c>
      <c r="GV83">
        <f t="shared" si="1450"/>
        <v>58</v>
      </c>
      <c r="GW83">
        <f t="shared" si="1451"/>
        <v>30.700000000000003</v>
      </c>
      <c r="GX83" s="1"/>
      <c r="GY83" s="1"/>
      <c r="GZ83" s="1"/>
      <c r="HA83" s="1"/>
      <c r="HB83" s="1"/>
      <c r="HC83" s="1"/>
      <c r="HD83" s="1" t="s">
        <v>58</v>
      </c>
      <c r="HE83" s="1"/>
      <c r="HF83" s="1"/>
      <c r="HG83" s="1">
        <f>+HJ80/HI80</f>
        <v>0.33156183626004238</v>
      </c>
      <c r="HH83" s="1">
        <f>SQRT(HK80)/HI80</f>
        <v>2.0090307682403618E-2</v>
      </c>
      <c r="HI83" s="1">
        <f>(HG83-HA80)/SQRT(HH83^2+HB80^2)</f>
        <v>1.9362950709950073</v>
      </c>
      <c r="HJ83" s="5">
        <f t="shared" ref="HJ83:HJ85" si="1701">2*(1-NORMDIST(ABS(HI83),0,1,1))</f>
        <v>5.2831572143436256E-2</v>
      </c>
      <c r="HK83" s="1" t="s">
        <v>68</v>
      </c>
      <c r="HL83" s="1">
        <f>+HF80/HL80*100</f>
        <v>112.52731714303677</v>
      </c>
      <c r="HM83" s="1">
        <f>(1-1/9/HF80-1.96/3/SQRT(HF80))^3*HL83</f>
        <v>96.935191522644757</v>
      </c>
      <c r="HN83" s="1">
        <f>(HF80+1)/HF80*(1-1/9/(HF80+1)+1.96/3/SQRT(HF80+1))^3*HL83</f>
        <v>129.91326294849804</v>
      </c>
      <c r="HO83" s="1">
        <f>(ABS(HF80-HL80)-0.5)/SQRT(HL80)</f>
        <v>1.5717016812852729</v>
      </c>
      <c r="HP83" s="5">
        <f>2*(1-NORMDIST(ABS(HO83),0,1,1))</f>
        <v>0.11601975209428961</v>
      </c>
      <c r="HQ83">
        <f t="shared" si="1458"/>
        <v>55</v>
      </c>
      <c r="HR83">
        <f t="shared" si="1459"/>
        <v>29.200000000000003</v>
      </c>
      <c r="HS83" s="1"/>
      <c r="HT83" s="1"/>
      <c r="HU83" s="1"/>
      <c r="HV83" s="1"/>
      <c r="HW83" s="1"/>
      <c r="HX83" s="1"/>
      <c r="HY83" s="1" t="s">
        <v>58</v>
      </c>
      <c r="HZ83" s="1"/>
      <c r="IA83" s="1"/>
      <c r="IB83" s="1">
        <f>+IE80/ID80</f>
        <v>0.1659629666090548</v>
      </c>
      <c r="IC83" s="1">
        <f>SQRT(IF80)/ID80</f>
        <v>1.5919267079308436E-2</v>
      </c>
      <c r="ID83" s="1">
        <f>(IB83-HV80)/SQRT(IC83^2+HW80^2)</f>
        <v>1.1849716202023797</v>
      </c>
      <c r="IE83" s="5">
        <f t="shared" ref="IE83:IE85" si="1702">2*(1-NORMDIST(ABS(ID83),0,1,1))</f>
        <v>0.23602866794657817</v>
      </c>
      <c r="IF83" s="1" t="s">
        <v>68</v>
      </c>
      <c r="IG83" s="1">
        <f>+IA80/IG80*100</f>
        <v>114.39348343174116</v>
      </c>
      <c r="IH83" s="1">
        <f>(1-1/9/IA80-1.96/3/SQRT(IA80))^3*IG83</f>
        <v>92.438829724050734</v>
      </c>
      <c r="II83" s="1">
        <f>(IA80+1)/IA80*(1-1/9/(IA80+1)+1.96/3/SQRT(IA80+1))^3*IG83</f>
        <v>139.99055826650073</v>
      </c>
      <c r="IJ83" s="1">
        <f>(ABS(IA80-IG80)-0.5)/SQRT(IG80)</f>
        <v>1.2495979084674913</v>
      </c>
      <c r="IK83" s="5">
        <f>2*(1-NORMDIST(ABS(IJ83),0,1,1))</f>
        <v>0.21144646755007912</v>
      </c>
      <c r="IL83">
        <f t="shared" si="1466"/>
        <v>102</v>
      </c>
      <c r="IM83">
        <f t="shared" si="1467"/>
        <v>54</v>
      </c>
      <c r="IN83" s="1"/>
      <c r="IO83" s="1"/>
      <c r="IP83" s="1"/>
      <c r="IQ83" s="1"/>
      <c r="IR83" s="1"/>
      <c r="IS83" s="1"/>
      <c r="IT83" s="1" t="s">
        <v>58</v>
      </c>
      <c r="IU83" s="1"/>
      <c r="IV83" s="1"/>
      <c r="IW83" s="1">
        <f>+IZ80/IY80</f>
        <v>0.71154896607403817</v>
      </c>
      <c r="IX83" s="1">
        <f>SQRT(JA80)/IY80</f>
        <v>1.7987078482361939E-2</v>
      </c>
      <c r="IY83" s="1">
        <f>(IW83-IQ80)/SQRT(IX83^2+IR80^2)</f>
        <v>5.4074553243820098</v>
      </c>
      <c r="IZ83" s="5">
        <f t="shared" ref="IZ83:IZ85" si="1703">2*(1-NORMDIST(ABS(IY83),0,1,1))</f>
        <v>6.3926481441711758E-8</v>
      </c>
      <c r="JA83" s="1" t="s">
        <v>68</v>
      </c>
      <c r="JB83" s="1">
        <f>+IV80/JB80*100</f>
        <v>116.23172325134905</v>
      </c>
      <c r="JC83" s="1">
        <f>(1-1/9/IV80-1.96/3/SQRT(IV80))^3*JB83</f>
        <v>105.03628787004293</v>
      </c>
      <c r="JD83" s="1">
        <f>(IV80+1)/IV80*(1-1/9/(IV80+1)+1.96/3/SQRT(IV80+1))^3*JB83</f>
        <v>128.2954204640393</v>
      </c>
      <c r="JE83" s="1">
        <f>(ABS(IV80-JB80)-0.5)/SQRT(JB80)</f>
        <v>2.9613231795949693</v>
      </c>
      <c r="JF83" s="5">
        <f>2*(1-NORMDIST(ABS(JE83),0,1,1))</f>
        <v>3.0632032639579254E-3</v>
      </c>
      <c r="JG83">
        <f t="shared" si="1474"/>
        <v>0</v>
      </c>
      <c r="JH83">
        <f t="shared" si="1475"/>
        <v>0</v>
      </c>
      <c r="JI83" s="1"/>
      <c r="JJ83" s="1"/>
      <c r="JK83" s="1"/>
      <c r="JL83" s="1"/>
      <c r="JM83" s="1"/>
      <c r="JN83" s="1"/>
      <c r="JO83" s="1" t="s">
        <v>58</v>
      </c>
      <c r="JP83" s="1"/>
      <c r="JQ83" s="1"/>
      <c r="JR83" s="1">
        <f>+JU80/JT80</f>
        <v>1.5939032161575177E-3</v>
      </c>
      <c r="JS83" s="1">
        <f>SQRT(JV80)/JT80</f>
        <v>1.5916940630290889E-3</v>
      </c>
      <c r="JT83" s="1">
        <f>(JR83-JL80)/SQRT(JS83^2+JM80^2)</f>
        <v>0.58141171180386098</v>
      </c>
      <c r="JU83" s="5">
        <f t="shared" ref="JU83:JU85" si="1704">2*(1-NORMDIST(ABS(JT83),0,1,1))</f>
        <v>0.56096300593949344</v>
      </c>
      <c r="JV83" s="1" t="s">
        <v>68</v>
      </c>
      <c r="JW83" s="1">
        <f>+JQ80/JW80*100</f>
        <v>262.67932614630627</v>
      </c>
      <c r="JX83" s="1">
        <f>(1-1/9/JQ80-1.96/3/SQRT(JQ80))^3*JW83</f>
        <v>3.4332541049050089</v>
      </c>
      <c r="JY83" s="1">
        <f>(JQ80+1)/JQ80*(1-1/9/(JQ80+1)+1.96/3/SQRT(JQ80+1))^3*JW83</f>
        <v>1461.5100313908656</v>
      </c>
      <c r="JZ83" s="1">
        <f>(ABS(JQ80-JW80)-0.5)/SQRT(JW80)</f>
        <v>0.193366562316131</v>
      </c>
      <c r="KA83" s="5">
        <f>2*(1-NORMDIST(ABS(JZ83),0,1,1))</f>
        <v>0.84667190061499586</v>
      </c>
      <c r="KB83">
        <f t="shared" si="1482"/>
        <v>14</v>
      </c>
      <c r="KC83">
        <f t="shared" si="1483"/>
        <v>7.5</v>
      </c>
      <c r="KD83" s="1"/>
      <c r="KE83" s="1"/>
      <c r="KF83" s="1"/>
      <c r="KG83" s="1"/>
      <c r="KH83" s="1"/>
      <c r="KI83" s="1"/>
      <c r="KJ83" s="1" t="s">
        <v>58</v>
      </c>
      <c r="KK83" s="1"/>
      <c r="KL83" s="1"/>
      <c r="KM83" s="1">
        <f>+KP80/KO80</f>
        <v>1.4220817588612022E-2</v>
      </c>
      <c r="KN83" s="1">
        <f>SQRT(KQ80)/KO80</f>
        <v>4.9931742145505722E-3</v>
      </c>
      <c r="KO83" s="1">
        <f>(KM83-KG80)/SQRT(KN83^2+KH80^2)</f>
        <v>-15.051757602392064</v>
      </c>
      <c r="KP83" s="5">
        <f t="shared" ref="KP83:KP85" si="1705">2*(1-NORMDIST(ABS(KO83),0,1,1))</f>
        <v>0</v>
      </c>
      <c r="KQ83" s="1" t="s">
        <v>68</v>
      </c>
      <c r="KR83" s="1">
        <f>+KL80/KR80*100</f>
        <v>13.868216137446401</v>
      </c>
      <c r="KS83" s="1">
        <f>(1-1/9/KL80-1.96/3/SQRT(KL80))^3*KR83</f>
        <v>5.9713636133648764</v>
      </c>
      <c r="KT83" s="1">
        <f>(KL80+1)/KL80*(1-1/9/(KL80+1)+1.96/3/SQRT(KL80+1))^3*KR83</f>
        <v>27.327592915442597</v>
      </c>
      <c r="KU83" s="1">
        <f>(ABS(KL80-KR80)-0.5)/SQRT(KR80)</f>
        <v>6.4759814008937671</v>
      </c>
      <c r="KV83" s="5">
        <f>2*(1-NORMDIST(ABS(KU83),0,1,1))</f>
        <v>9.4197760702741107E-11</v>
      </c>
      <c r="KW83">
        <f t="shared" si="1490"/>
        <v>26</v>
      </c>
      <c r="KX83">
        <f t="shared" si="1491"/>
        <v>13.8</v>
      </c>
      <c r="KY83" s="1"/>
      <c r="KZ83" s="1"/>
      <c r="LA83" s="1"/>
      <c r="LB83" s="1"/>
      <c r="LC83" s="1"/>
      <c r="LD83" s="1"/>
      <c r="LE83" s="1" t="s">
        <v>58</v>
      </c>
      <c r="LF83" s="1"/>
      <c r="LG83" s="1"/>
      <c r="LH83" s="1">
        <f>+LK80/LJ80</f>
        <v>3.1878064323150354E-3</v>
      </c>
      <c r="LI83" s="1">
        <f>SQRT(LL80)/LJ80</f>
        <v>2.2478667745606377E-3</v>
      </c>
      <c r="LJ83" s="1">
        <f>(LH83-LB80)/SQRT(LI83^2+LC80^2)</f>
        <v>-42.154971510171947</v>
      </c>
      <c r="LK83" s="5">
        <f t="shared" ref="LK83:LK85" si="1706">2*(1-NORMDIST(ABS(LJ83),0,1,1))</f>
        <v>0</v>
      </c>
      <c r="LL83" s="1" t="s">
        <v>68</v>
      </c>
      <c r="LM83" s="1">
        <f>+LG80/LM80*100</f>
        <v>1.8704381995743</v>
      </c>
      <c r="LN83" s="1">
        <f>(1-1/9/LG80-1.96/3/SQRT(LG80))^3*LM83</f>
        <v>0.21006269972335112</v>
      </c>
      <c r="LO83" s="1">
        <f>(LG80+1)/LG80*(1-1/9/(LG80+1)+1.96/3/SQRT(LG80+1))^3*LM83</f>
        <v>6.7531993864106941</v>
      </c>
      <c r="LP83" s="1">
        <f>(ABS(LG80-LM80)-0.5)/SQRT(LM80)</f>
        <v>10.098775497522839</v>
      </c>
      <c r="LQ83" s="5">
        <f>2*(1-NORMDIST(ABS(LP83),0,1,1))</f>
        <v>0</v>
      </c>
    </row>
    <row r="84" spans="1:329" x14ac:dyDescent="0.15">
      <c r="A84" s="51" t="s">
        <v>39</v>
      </c>
      <c r="B84" s="51" t="s">
        <v>43</v>
      </c>
      <c r="C84" s="51">
        <v>50</v>
      </c>
      <c r="D84" s="51" t="s">
        <v>41</v>
      </c>
      <c r="E84" s="52">
        <v>162</v>
      </c>
      <c r="F84" s="52">
        <v>61</v>
      </c>
      <c r="G84" s="51">
        <v>37.700000000000003</v>
      </c>
      <c r="H84" s="52">
        <v>78</v>
      </c>
      <c r="I84" s="51">
        <v>48.2</v>
      </c>
      <c r="J84" s="52">
        <v>54</v>
      </c>
      <c r="K84" s="51">
        <v>33.4</v>
      </c>
      <c r="L84" s="52">
        <v>53</v>
      </c>
      <c r="M84" s="51">
        <v>32.800000000000004</v>
      </c>
      <c r="N84" s="52">
        <v>11</v>
      </c>
      <c r="O84" s="51">
        <v>6.8000000000000007</v>
      </c>
      <c r="P84" s="52">
        <v>22</v>
      </c>
      <c r="Q84" s="51">
        <v>13.600000000000001</v>
      </c>
      <c r="R84" s="52">
        <v>51</v>
      </c>
      <c r="S84" s="51">
        <v>31.5</v>
      </c>
      <c r="T84" s="52">
        <v>11</v>
      </c>
      <c r="U84" s="51">
        <v>6.8000000000000007</v>
      </c>
      <c r="V84" s="52">
        <v>70</v>
      </c>
      <c r="W84" s="51">
        <v>43.300000000000004</v>
      </c>
      <c r="X84" s="52">
        <v>49</v>
      </c>
      <c r="Y84" s="51">
        <v>30.3</v>
      </c>
      <c r="Z84" s="52">
        <v>105</v>
      </c>
      <c r="AA84" s="51">
        <v>64.900000000000006</v>
      </c>
      <c r="AB84" s="52">
        <v>0</v>
      </c>
      <c r="AC84" s="51">
        <v>0</v>
      </c>
      <c r="AD84" s="52">
        <v>18</v>
      </c>
      <c r="AE84" s="51">
        <v>11.200000000000001</v>
      </c>
      <c r="AF84" s="52">
        <v>31</v>
      </c>
      <c r="AG84" s="51">
        <v>19.200000000000003</v>
      </c>
      <c r="AI84" s="43"/>
      <c r="AJ84">
        <f t="shared" si="1386"/>
        <v>61</v>
      </c>
      <c r="AK84">
        <f t="shared" si="1387"/>
        <v>37.700000000000003</v>
      </c>
      <c r="AL84" s="1"/>
      <c r="AM84" s="1"/>
      <c r="AN84" s="1"/>
      <c r="AO84" s="1"/>
      <c r="AP84" s="1"/>
      <c r="AQ84" s="1"/>
      <c r="AR84" s="1" t="s">
        <v>60</v>
      </c>
      <c r="AS84" s="1"/>
      <c r="AT84" s="1"/>
      <c r="AU84" s="1">
        <f t="shared" ref="AU84:AU85" si="1707">+AX81/AW81</f>
        <v>0.20210260487996784</v>
      </c>
      <c r="AV84" s="1">
        <f t="shared" ref="AV84:AV85" si="1708">SQRT(AY81)/AW81</f>
        <v>1.1327794096597314E-2</v>
      </c>
      <c r="AW84" s="1"/>
      <c r="AX84" s="5"/>
      <c r="AY84" s="1" t="s">
        <v>69</v>
      </c>
      <c r="AZ84" s="1">
        <f t="shared" ref="AZ84:AZ85" si="1709">+AT81/AZ81*100</f>
        <v>89.97735647985499</v>
      </c>
      <c r="BA84" s="1">
        <f t="shared" ref="BA84:BA85" si="1710">(1-1/9/AT81-1.96/3/SQRT(AT81))^3*AZ84</f>
        <v>79.250692136223918</v>
      </c>
      <c r="BB84" s="1">
        <f t="shared" ref="BB84:BB85" si="1711">(AT81+1)/AT81*(1-1/9/(AT81+1)+1.96/3/SQRT(AT81+1))^3*AZ84</f>
        <v>101.7508125754344</v>
      </c>
      <c r="BC84" s="1">
        <f>(ABS(AT81-AZ81)-0.5)/SQRT(AZ81)</f>
        <v>1.6542038342547807</v>
      </c>
      <c r="BD84" s="5">
        <f t="shared" ref="BD84:BD85" si="1712">2*(1-NORMDIST(ABS(BC84),0,1,1))</f>
        <v>9.8086104078059622E-2</v>
      </c>
      <c r="BE84">
        <f t="shared" si="1394"/>
        <v>78</v>
      </c>
      <c r="BF84">
        <f t="shared" si="1395"/>
        <v>48.2</v>
      </c>
      <c r="BG84" s="1"/>
      <c r="BH84" s="1"/>
      <c r="BI84" s="1"/>
      <c r="BJ84" s="1"/>
      <c r="BK84" s="1"/>
      <c r="BL84" s="1"/>
      <c r="BM84" s="1" t="s">
        <v>60</v>
      </c>
      <c r="BN84" s="1"/>
      <c r="BO84" s="1"/>
      <c r="BP84" s="1">
        <f t="shared" ref="BP84:BP85" si="1713">+BS81/BR81</f>
        <v>0.19682055522820169</v>
      </c>
      <c r="BQ84" s="1">
        <f t="shared" ref="BQ84:BQ85" si="1714">SQRT(BT81)/BR81</f>
        <v>1.1156341184433559E-2</v>
      </c>
      <c r="BR84" s="1">
        <f>(BP84-BJ81)/SQRT(BQ84^2+BK81^2)</f>
        <v>-0.40432706439635507</v>
      </c>
      <c r="BS84" s="5">
        <f t="shared" si="1694"/>
        <v>0.68597222601698049</v>
      </c>
      <c r="BT84" s="1" t="s">
        <v>69</v>
      </c>
      <c r="BU84" s="1">
        <f t="shared" ref="BU84:BU85" si="1715">+BO81/BU81*100</f>
        <v>97.809780935806458</v>
      </c>
      <c r="BV84" s="1">
        <f t="shared" ref="BV84:BV85" si="1716">(1-1/9/BO81-1.96/3/SQRT(BO81))^3*BU84</f>
        <v>86.01368786470421</v>
      </c>
      <c r="BW84" s="1">
        <f t="shared" ref="BW84:BW85" si="1717">(BO81+1)/BO81*(1-1/9/(BO81+1)+1.96/3/SQRT(BO81+1))^3*BU84</f>
        <v>110.77160108117467</v>
      </c>
      <c r="BX84" s="1">
        <f>(ABS(BO81-BU81)-0.5)/SQRT(BU81)</f>
        <v>0.31735604392254774</v>
      </c>
      <c r="BY84" s="5">
        <f t="shared" ref="BY84:BY85" si="1718">2*(1-NORMDIST(ABS(BX84),0,1,1))</f>
        <v>0.75097345645879798</v>
      </c>
      <c r="BZ84">
        <f t="shared" si="1402"/>
        <v>54</v>
      </c>
      <c r="CA84">
        <f t="shared" si="1403"/>
        <v>33.4</v>
      </c>
      <c r="CB84" s="1"/>
      <c r="CC84" s="1"/>
      <c r="CD84" s="1"/>
      <c r="CE84" s="1"/>
      <c r="CF84" s="1"/>
      <c r="CG84" s="1"/>
      <c r="CH84" s="1" t="s">
        <v>60</v>
      </c>
      <c r="CI84" s="1"/>
      <c r="CJ84" s="1"/>
      <c r="CK84" s="1">
        <f t="shared" ref="CK84:CK85" si="1719">+CN81/CM81</f>
        <v>0.19392466557568738</v>
      </c>
      <c r="CL84" s="1">
        <f t="shared" ref="CL84:CL85" si="1720">SQRT(CO81)/CM81</f>
        <v>1.1140699706888597E-2</v>
      </c>
      <c r="CM84" s="1">
        <f>(CK84-CE81)/SQRT(CL84^2+CF81^2)</f>
        <v>0.27091224856738566</v>
      </c>
      <c r="CN84" s="5">
        <f t="shared" si="1695"/>
        <v>0.78645852420188267</v>
      </c>
      <c r="CO84" s="1" t="s">
        <v>69</v>
      </c>
      <c r="CP84" s="1">
        <f t="shared" ref="CP84:CP85" si="1721">+CJ81/CP81*100</f>
        <v>101.66256259832198</v>
      </c>
      <c r="CQ84" s="1">
        <f t="shared" ref="CQ84:CQ85" si="1722">(1-1/9/CJ81-1.96/3/SQRT(CJ81))^3*CP84</f>
        <v>89.304984061422488</v>
      </c>
      <c r="CR84" s="1">
        <f t="shared" ref="CR84:CR85" si="1723">(CJ81+1)/CJ81*(1-1/9/(CJ81+1)+1.96/3/SQRT(CJ81+1))^3*CP84</f>
        <v>115.25185534061038</v>
      </c>
      <c r="CS84" s="1">
        <f>(ABS(CJ81-CP81)-0.5)/SQRT(CP81)</f>
        <v>0.22529407923131201</v>
      </c>
      <c r="CT84" s="5">
        <f t="shared" ref="CT84:CT85" si="1724">2*(1-NORMDIST(ABS(CS84),0,1,1))</f>
        <v>0.82175050537379457</v>
      </c>
      <c r="CU84">
        <f t="shared" si="1410"/>
        <v>53</v>
      </c>
      <c r="CV84">
        <f t="shared" si="1411"/>
        <v>32.800000000000004</v>
      </c>
      <c r="CW84" s="1"/>
      <c r="CX84" s="1"/>
      <c r="CY84" s="1"/>
      <c r="CZ84" s="1"/>
      <c r="DA84" s="1"/>
      <c r="DB84" s="1"/>
      <c r="DC84" s="1" t="s">
        <v>60</v>
      </c>
      <c r="DD84" s="1"/>
      <c r="DE84" s="1"/>
      <c r="DF84" s="1">
        <f t="shared" ref="DF84:DF85" si="1725">+DI81/DH81</f>
        <v>7.6497173493760062E-2</v>
      </c>
      <c r="DG84" s="1">
        <f t="shared" ref="DG84:DG85" si="1726">SQRT(DJ81)/DH81</f>
        <v>7.4979639991732579E-3</v>
      </c>
      <c r="DH84" s="1">
        <f>(DF84-CZ81)/SQRT(DG84^2+DA81^2)</f>
        <v>0.65241849889215608</v>
      </c>
      <c r="DI84" s="5">
        <f t="shared" si="1696"/>
        <v>0.51413123382277792</v>
      </c>
      <c r="DJ84" s="1" t="s">
        <v>69</v>
      </c>
      <c r="DK84" s="1">
        <f t="shared" ref="DK84:DK85" si="1727">+DE81/DK81*100</f>
        <v>106.88587835391471</v>
      </c>
      <c r="DL84" s="1">
        <f t="shared" ref="DL84:DL85" si="1728">(1-1/9/DE81-1.96/3/SQRT(DE81))^3*DK84</f>
        <v>86.575412308510437</v>
      </c>
      <c r="DM84" s="1">
        <f t="shared" ref="DM84:DM85" si="1729">(DE81+1)/DE81*(1-1/9/(DE81+1)+1.96/3/SQRT(DE81+1))^3*DK84</f>
        <v>130.52769038372492</v>
      </c>
      <c r="DN84" s="1">
        <f>(ABS(DE81-DK81)-0.5)/SQRT(DK81)</f>
        <v>0.59982280277417122</v>
      </c>
      <c r="DO84" s="5">
        <f t="shared" ref="DO84:DO85" si="1730">2*(1-NORMDIST(ABS(DN84),0,1,1))</f>
        <v>0.54862433472789518</v>
      </c>
      <c r="DP84">
        <f t="shared" si="1418"/>
        <v>11</v>
      </c>
      <c r="DQ84">
        <f t="shared" si="1419"/>
        <v>6.8000000000000007</v>
      </c>
      <c r="DR84" s="1"/>
      <c r="DS84" s="1"/>
      <c r="DT84" s="1"/>
      <c r="DU84" s="1"/>
      <c r="DV84" s="1"/>
      <c r="DW84" s="1"/>
      <c r="DX84" s="1" t="s">
        <v>60</v>
      </c>
      <c r="DY84" s="1"/>
      <c r="DZ84" s="1"/>
      <c r="EA84" s="1">
        <f t="shared" ref="EA84:EA85" si="1731">+ED81/EC81</f>
        <v>1.9894156746117244E-2</v>
      </c>
      <c r="EB84" s="1">
        <f t="shared" ref="EB84:EB85" si="1732">SQRT(EE81)/EC81</f>
        <v>3.9393478045553036E-3</v>
      </c>
      <c r="EC84" s="1">
        <f>(EA84-DU81)/SQRT(EB84^2+DV81^2)</f>
        <v>-1.5832680863709934</v>
      </c>
      <c r="ED84" s="5">
        <f t="shared" si="1697"/>
        <v>0.11336037359689155</v>
      </c>
      <c r="EE84" s="1" t="s">
        <v>69</v>
      </c>
      <c r="EF84" s="1">
        <f t="shared" ref="EF84:EF85" si="1733">+DZ81/EF81*100</f>
        <v>75.098372529570412</v>
      </c>
      <c r="EG84" s="1">
        <f t="shared" ref="EG84:EG85" si="1734">(1-1/9/DZ81-1.96/3/SQRT(DZ81))^3*EF84</f>
        <v>48.586037260733889</v>
      </c>
      <c r="EH84" s="1">
        <f t="shared" ref="EH84:EH85" si="1735">(DZ81+1)/DZ81*(1-1/9/(DZ81+1)+1.96/3/SQRT(DZ81+1))^3*EF84</f>
        <v>110.86527207808265</v>
      </c>
      <c r="EI84" s="1">
        <f>(ABS(DZ81-EF81)-0.5)/SQRT(EF81)</f>
        <v>1.3500948762971097</v>
      </c>
      <c r="EJ84" s="5">
        <f t="shared" ref="EJ84:EJ85" si="1736">2*(1-NORMDIST(ABS(EI84),0,1,1))</f>
        <v>0.17698555167131858</v>
      </c>
      <c r="EK84">
        <f t="shared" si="1426"/>
        <v>22</v>
      </c>
      <c r="EL84">
        <f t="shared" si="1427"/>
        <v>13.600000000000001</v>
      </c>
      <c r="EM84" s="1"/>
      <c r="EN84" s="1"/>
      <c r="EO84" s="1"/>
      <c r="EP84" s="1"/>
      <c r="EQ84" s="1"/>
      <c r="ER84" s="1"/>
      <c r="ES84" s="1" t="s">
        <v>60</v>
      </c>
      <c r="ET84" s="1"/>
      <c r="EU84" s="1"/>
      <c r="EV84" s="1">
        <f t="shared" ref="EV84:EV85" si="1737">+EY81/EX81</f>
        <v>0.28540107384018781</v>
      </c>
      <c r="EW84" s="1">
        <f t="shared" ref="EW84:EW85" si="1738">SQRT(EZ81)/EX81</f>
        <v>1.2728518104896445E-2</v>
      </c>
      <c r="EX84" s="1">
        <f>(EV84-EP81)/SQRT(EW84^2+EQ81^2)</f>
        <v>10.65461593809664</v>
      </c>
      <c r="EY84" s="5">
        <f t="shared" si="1698"/>
        <v>0</v>
      </c>
      <c r="EZ84" s="1" t="s">
        <v>69</v>
      </c>
      <c r="FA84" s="1">
        <f t="shared" ref="FA84:FA85" si="1739">+EU81/FA81*100</f>
        <v>194.35625185629974</v>
      </c>
      <c r="FB84" s="1">
        <f t="shared" ref="FB84:FB85" si="1740">(1-1/9/EU81-1.96/3/SQRT(EU81))^3*FA84</f>
        <v>174.76821341791148</v>
      </c>
      <c r="FC84" s="1">
        <f t="shared" ref="FC84:FC85" si="1741">(EU81+1)/EU81*(1-1/9/(EU81+1)+1.96/3/SQRT(EU81+1))^3*FA84</f>
        <v>215.53893862572897</v>
      </c>
      <c r="FD84" s="1">
        <f>(ABS(EU81-FA81)-0.5)/SQRT(FA81)</f>
        <v>12.787067099649949</v>
      </c>
      <c r="FE84" s="5">
        <f t="shared" ref="FE84:FE85" si="1742">2*(1-NORMDIST(ABS(FD84),0,1,1))</f>
        <v>0</v>
      </c>
      <c r="FF84">
        <f t="shared" si="1434"/>
        <v>51</v>
      </c>
      <c r="FG84">
        <f t="shared" si="1435"/>
        <v>31.5</v>
      </c>
      <c r="FH84" s="1"/>
      <c r="FI84" s="1"/>
      <c r="FJ84" s="1"/>
      <c r="FK84" s="1"/>
      <c r="FL84" s="1"/>
      <c r="FM84" s="1"/>
      <c r="FN84" s="1" t="s">
        <v>60</v>
      </c>
      <c r="FO84" s="1"/>
      <c r="FP84" s="1"/>
      <c r="FQ84" s="1">
        <f t="shared" ref="FQ84:FQ85" si="1743">+FT81/FS81</f>
        <v>0.46499917606982677</v>
      </c>
      <c r="FR84" s="1">
        <f t="shared" ref="FR84:FR85" si="1744">SQRT(FU81)/FS81</f>
        <v>1.4042399824218732E-2</v>
      </c>
      <c r="FS84" s="1">
        <f>(FQ84-FK81)/SQRT(FR84^2+FL81^2)</f>
        <v>-8.8423959531311276</v>
      </c>
      <c r="FT84" s="5">
        <f t="shared" si="1699"/>
        <v>0</v>
      </c>
      <c r="FU84" s="1" t="s">
        <v>69</v>
      </c>
      <c r="FV84" s="1">
        <f t="shared" ref="FV84:FV85" si="1745">+FP81/FV81*100</f>
        <v>78.208917561317719</v>
      </c>
      <c r="FW84" s="1">
        <f t="shared" ref="FW84:FW85" si="1746">(1-1/9/FP81-1.96/3/SQRT(FP81))^3*FV84</f>
        <v>71.993446166121217</v>
      </c>
      <c r="FX84" s="1">
        <f t="shared" ref="FX84:FX85" si="1747">(FP81+1)/FP81*(1-1/9/(FP81+1)+1.96/3/SQRT(FP81+1))^3*FV84</f>
        <v>84.817386190233947</v>
      </c>
      <c r="FY84" s="1">
        <f>(ABS(FP81-FV81)-0.5)/SQRT(FV81)</f>
        <v>5.9363641545994055</v>
      </c>
      <c r="FZ84" s="5">
        <f t="shared" ref="FZ84:FZ85" si="1748">2*(1-NORMDIST(ABS(FY84),0,1,1))</f>
        <v>2.9141216106864931E-9</v>
      </c>
      <c r="GA84">
        <f t="shared" si="1442"/>
        <v>11</v>
      </c>
      <c r="GB84">
        <f t="shared" si="1443"/>
        <v>6.8000000000000007</v>
      </c>
      <c r="GC84" s="1"/>
      <c r="GD84" s="1"/>
      <c r="GE84" s="1"/>
      <c r="GF84" s="1"/>
      <c r="GG84" s="1"/>
      <c r="GH84" s="1"/>
      <c r="GI84" s="1" t="s">
        <v>60</v>
      </c>
      <c r="GJ84" s="1"/>
      <c r="GK84" s="1"/>
      <c r="GL84" s="1">
        <f t="shared" ref="GL84:GL85" si="1749">+GO81/GN81</f>
        <v>1.3510893962461561E-2</v>
      </c>
      <c r="GM84" s="1">
        <f t="shared" ref="GM84:GM85" si="1750">SQRT(GP81)/GN81</f>
        <v>3.2548173286967635E-3</v>
      </c>
      <c r="GN84" s="1">
        <f>(GL84-GF81)/SQRT(GM84^2+GG81^2)</f>
        <v>1.4073354743385174</v>
      </c>
      <c r="GO84" s="5">
        <f t="shared" si="1700"/>
        <v>0.15932793493717767</v>
      </c>
      <c r="GP84" s="1" t="s">
        <v>69</v>
      </c>
      <c r="GQ84" s="1">
        <f t="shared" ref="GQ84:GQ85" si="1751">+GK81/GQ81*100</f>
        <v>153.24690005833892</v>
      </c>
      <c r="GR84" s="1">
        <f t="shared" ref="GR84:GR85" si="1752">(1-1/9/GK81-1.96/3/SQRT(GK81))^3*GQ84</f>
        <v>89.220106979729891</v>
      </c>
      <c r="GS84" s="1">
        <f t="shared" ref="GS84:GS85" si="1753">(GK81+1)/GK81*(1-1/9/(GK81+1)+1.96/3/SQRT(GK81+1))^3*GQ84</f>
        <v>245.37813153525079</v>
      </c>
      <c r="GT84" s="1">
        <f>(ABS(GK81-GQ81)-0.5)/SQRT(GQ81)</f>
        <v>1.6233453205550268</v>
      </c>
      <c r="GU84" s="5">
        <f t="shared" ref="GU84:GU85" si="1754">2*(1-NORMDIST(ABS(GT84),0,1,1))</f>
        <v>0.10451560646828417</v>
      </c>
      <c r="GV84">
        <f t="shared" si="1450"/>
        <v>70</v>
      </c>
      <c r="GW84">
        <f t="shared" si="1451"/>
        <v>43.300000000000004</v>
      </c>
      <c r="GX84" s="1"/>
      <c r="GY84" s="1"/>
      <c r="GZ84" s="1"/>
      <c r="HA84" s="1"/>
      <c r="HB84" s="1"/>
      <c r="HC84" s="1"/>
      <c r="HD84" s="1" t="s">
        <v>60</v>
      </c>
      <c r="HE84" s="1"/>
      <c r="HF84" s="1"/>
      <c r="HG84" s="1">
        <f t="shared" ref="HG84:HG85" si="1755">+HJ81/HI81</f>
        <v>0.42276351463227563</v>
      </c>
      <c r="HH84" s="1">
        <f t="shared" ref="HH84:HH85" si="1756">SQRT(HK81)/HI81</f>
        <v>1.3894707862220662E-2</v>
      </c>
      <c r="HI84" s="1">
        <f>(HG84-HA81)/SQRT(HH84^2+HB81^2)</f>
        <v>-2.4935746246347867</v>
      </c>
      <c r="HJ84" s="5">
        <f t="shared" si="1701"/>
        <v>1.2646399788708296E-2</v>
      </c>
      <c r="HK84" s="1" t="s">
        <v>69</v>
      </c>
      <c r="HL84" s="1">
        <f t="shared" ref="HL84:HL85" si="1757">+HF81/HL81*100</f>
        <v>92.126162884535276</v>
      </c>
      <c r="HM84" s="1">
        <f t="shared" ref="HM84:HM85" si="1758">(1-1/9/HF81-1.96/3/SQRT(HF81))^3*HL84</f>
        <v>84.462746373241089</v>
      </c>
      <c r="HN84" s="1">
        <f t="shared" ref="HN84:HN85" si="1759">(HF81+1)/HF81*(1-1/9/(HF81+1)+1.96/3/SQRT(HF81+1))^3*HL84</f>
        <v>100.29808802411577</v>
      </c>
      <c r="HO84" s="1">
        <f>(ABS(HF81-HL81)-0.5)/SQRT(HL81)</f>
        <v>1.8713222208523592</v>
      </c>
      <c r="HP84" s="5">
        <f t="shared" ref="HP84:HP85" si="1760">2*(1-NORMDIST(ABS(HO84),0,1,1))</f>
        <v>6.1300432376246272E-2</v>
      </c>
      <c r="HQ84">
        <f t="shared" si="1458"/>
        <v>49</v>
      </c>
      <c r="HR84">
        <f t="shared" si="1459"/>
        <v>30.3</v>
      </c>
      <c r="HS84" s="1"/>
      <c r="HT84" s="1"/>
      <c r="HU84" s="1"/>
      <c r="HV84" s="1"/>
      <c r="HW84" s="1"/>
      <c r="HX84" s="1"/>
      <c r="HY84" s="1" t="s">
        <v>60</v>
      </c>
      <c r="HZ84" s="1"/>
      <c r="IA84" s="1"/>
      <c r="IB84" s="1">
        <f t="shared" ref="IB84:IB85" si="1761">+IE81/ID81</f>
        <v>0.12723694005065952</v>
      </c>
      <c r="IC84" s="1">
        <f t="shared" ref="IC84:IC85" si="1762">SQRT(IF81)/ID81</f>
        <v>9.3976566359526281E-3</v>
      </c>
      <c r="ID84" s="1">
        <f>(IB84-HV81)/SQRT(IC84^2+HW81^2)</f>
        <v>-1.9329296839494121</v>
      </c>
      <c r="IE84" s="5">
        <f t="shared" si="1702"/>
        <v>5.3244860550973439E-2</v>
      </c>
      <c r="IF84" s="1" t="s">
        <v>69</v>
      </c>
      <c r="IG84" s="1">
        <f t="shared" ref="IG84:IG85" si="1763">+IA81/IG81*100</f>
        <v>87.152593893245651</v>
      </c>
      <c r="IH84" s="1">
        <f t="shared" ref="IH84:IH85" si="1764">(1-1/9/IA81-1.96/3/SQRT(IA81))^3*IG84</f>
        <v>74.170485294856292</v>
      </c>
      <c r="II84" s="1">
        <f t="shared" ref="II84:II85" si="1765">(IA81+1)/IA81*(1-1/9/(IA81+1)+1.96/3/SQRT(IA81+1))^3*IG84</f>
        <v>101.75273504366072</v>
      </c>
      <c r="IJ84" s="1">
        <f>(ABS(IA81-IG81)-0.5)/SQRT(IG81)</f>
        <v>1.7038434928084605</v>
      </c>
      <c r="IK84" s="5">
        <f t="shared" ref="IK84:IK85" si="1766">2*(1-NORMDIST(ABS(IJ84),0,1,1))</f>
        <v>8.8410330115473945E-2</v>
      </c>
      <c r="IL84">
        <f t="shared" si="1466"/>
        <v>105</v>
      </c>
      <c r="IM84">
        <f t="shared" si="1467"/>
        <v>64.900000000000006</v>
      </c>
      <c r="IN84" s="1"/>
      <c r="IO84" s="1"/>
      <c r="IP84" s="1"/>
      <c r="IQ84" s="1"/>
      <c r="IR84" s="1"/>
      <c r="IS84" s="1"/>
      <c r="IT84" s="1" t="s">
        <v>60</v>
      </c>
      <c r="IU84" s="1"/>
      <c r="IV84" s="1"/>
      <c r="IW84" s="1">
        <f t="shared" ref="IW84:IW85" si="1767">+IZ81/IY81</f>
        <v>0.7029235006820187</v>
      </c>
      <c r="IX84" s="1">
        <f t="shared" ref="IX84:IX85" si="1768">SQRT(JA81)/IY81</f>
        <v>1.2845058125417504E-2</v>
      </c>
      <c r="IY84" s="1">
        <f>(IW84-IQ81)/SQRT(IX84^2+IR81^2)</f>
        <v>5.1002525156587577</v>
      </c>
      <c r="IZ84" s="5">
        <f t="shared" si="1703"/>
        <v>3.3920063691184055E-7</v>
      </c>
      <c r="JA84" s="1" t="s">
        <v>69</v>
      </c>
      <c r="JB84" s="1">
        <f t="shared" ref="JB84:JB85" si="1769">+IV81/JB81*100</f>
        <v>110.62245658744708</v>
      </c>
      <c r="JC84" s="1">
        <f t="shared" ref="JC84:JC85" si="1770">(1-1/9/IV81-1.96/3/SQRT(IV81))^3*JB84</f>
        <v>103.44519311874446</v>
      </c>
      <c r="JD84" s="1">
        <f t="shared" ref="JD84:JD85" si="1771">(IV81+1)/IV81*(1-1/9/(IV81+1)+1.96/3/SQRT(IV81+1))^3*JB84</f>
        <v>118.16643225037043</v>
      </c>
      <c r="JE84" s="1">
        <f>(ABS(IV81-JB81)-0.5)/SQRT(JB81)</f>
        <v>2.9834246417580892</v>
      </c>
      <c r="JF84" s="5">
        <f t="shared" ref="JF84:JF85" si="1772">2*(1-NORMDIST(ABS(JE84),0,1,1))</f>
        <v>2.8504221892253767E-3</v>
      </c>
      <c r="JG84">
        <f t="shared" si="1474"/>
        <v>0</v>
      </c>
      <c r="JH84">
        <f t="shared" si="1475"/>
        <v>0</v>
      </c>
      <c r="JI84" s="1"/>
      <c r="JJ84" s="1"/>
      <c r="JK84" s="1"/>
      <c r="JL84" s="1"/>
      <c r="JM84" s="1"/>
      <c r="JN84" s="1"/>
      <c r="JO84" s="1" t="s">
        <v>60</v>
      </c>
      <c r="JP84" s="1"/>
      <c r="JQ84" s="1"/>
      <c r="JR84" s="1">
        <f t="shared" ref="JR84:JR85" si="1773">+JU81/JT81</f>
        <v>8.0555634121506968E-4</v>
      </c>
      <c r="JS84" s="1">
        <f t="shared" ref="JS84:JS85" si="1774">SQRT(JV81)/JT81</f>
        <v>8.0492675429496229E-4</v>
      </c>
      <c r="JT84" s="1">
        <f>(JR84-JL81)/SQRT(JS84^2+JM81^2)</f>
        <v>0.22179851598998762</v>
      </c>
      <c r="JU84" s="5">
        <f t="shared" si="1704"/>
        <v>0.82447073475779176</v>
      </c>
      <c r="JV84" s="1" t="s">
        <v>69</v>
      </c>
      <c r="JW84" s="1">
        <f t="shared" ref="JW84:JW85" si="1775">+JQ81/JW81*100</f>
        <v>127.65150962563831</v>
      </c>
      <c r="JX84" s="1">
        <f t="shared" ref="JX84:JX85" si="1776">(1-1/9/JQ81-1.96/3/SQRT(JQ81))^3*JW84</f>
        <v>1.6684223910923366</v>
      </c>
      <c r="JY84" s="1">
        <f t="shared" ref="JY84:JY85" si="1777">(JQ81+1)/JQ81*(1-1/9/(JQ81+1)+1.96/3/SQRT(JQ81+1))^3*JW84</f>
        <v>710.23465979254968</v>
      </c>
      <c r="JZ84" s="1">
        <f>(ABS(JQ81-JW81)-0.5)/SQRT(JW81)</f>
        <v>-0.32017432328854939</v>
      </c>
      <c r="KA84" s="5">
        <f t="shared" ref="KA84:KA85" si="1778">2*(1-NORMDIST(ABS(JZ84),0,1,1))</f>
        <v>0.74883618654422879</v>
      </c>
      <c r="KB84">
        <f t="shared" si="1482"/>
        <v>18</v>
      </c>
      <c r="KC84">
        <f t="shared" si="1483"/>
        <v>11.200000000000001</v>
      </c>
      <c r="KD84" s="1"/>
      <c r="KE84" s="1"/>
      <c r="KF84" s="1"/>
      <c r="KG84" s="1"/>
      <c r="KH84" s="1"/>
      <c r="KI84" s="1"/>
      <c r="KJ84" s="1" t="s">
        <v>60</v>
      </c>
      <c r="KK84" s="1"/>
      <c r="KL84" s="1"/>
      <c r="KM84" s="1">
        <f t="shared" ref="KM84:KM85" si="1779">+KP81/KO81</f>
        <v>2.9479248912611583E-2</v>
      </c>
      <c r="KN84" s="1">
        <f t="shared" ref="KN84:KN85" si="1780">SQRT(KQ81)/KO81</f>
        <v>4.7736820146275314E-3</v>
      </c>
      <c r="KO84" s="1">
        <f>(KM84-KG81)/SQRT(KN84^2+KH81^2)</f>
        <v>-22.101718939801714</v>
      </c>
      <c r="KP84" s="5">
        <f t="shared" si="1705"/>
        <v>0</v>
      </c>
      <c r="KQ84" s="1" t="s">
        <v>69</v>
      </c>
      <c r="KR84" s="1">
        <f t="shared" ref="KR84:KR85" si="1781">+KL81/KR81*100</f>
        <v>19.535763765305788</v>
      </c>
      <c r="KS84" s="1">
        <f t="shared" ref="KS84:KS85" si="1782">(1-1/9/KL81-1.96/3/SQRT(KL81))^3*KR84</f>
        <v>13.753067417136748</v>
      </c>
      <c r="KT84" s="1">
        <f t="shared" ref="KT84:KT85" si="1783">(KL81+1)/KL81*(1-1/9/(KL81+1)+1.96/3/SQRT(KL81+1))^3*KR84</f>
        <v>26.928396002330356</v>
      </c>
      <c r="KU84" s="1">
        <f>(ABS(KL81-KR81)-0.5)/SQRT(KR81)</f>
        <v>11.03726142846048</v>
      </c>
      <c r="KV84" s="5">
        <f t="shared" ref="KV84:KV85" si="1784">2*(1-NORMDIST(ABS(KU84),0,1,1))</f>
        <v>0</v>
      </c>
      <c r="KW84">
        <f t="shared" si="1490"/>
        <v>31</v>
      </c>
      <c r="KX84">
        <f t="shared" si="1491"/>
        <v>19.200000000000003</v>
      </c>
      <c r="KY84" s="1"/>
      <c r="KZ84" s="1"/>
      <c r="LA84" s="1"/>
      <c r="LB84" s="1"/>
      <c r="LC84" s="1"/>
      <c r="LD84" s="1"/>
      <c r="LE84" s="1" t="s">
        <v>60</v>
      </c>
      <c r="LF84" s="1"/>
      <c r="LG84" s="1"/>
      <c r="LH84" s="1">
        <f t="shared" ref="LH84:LH85" si="1785">+LK81/LJ81</f>
        <v>7.9943754660858207E-3</v>
      </c>
      <c r="LI84" s="1">
        <f t="shared" ref="LI84:LI85" si="1786">SQRT(LL81)/LJ81</f>
        <v>2.5165854083379E-3</v>
      </c>
      <c r="LJ84" s="1">
        <f>(LH84-LB81)/SQRT(LI84^2+LC81^2)</f>
        <v>-50.260603527948092</v>
      </c>
      <c r="LK84" s="5">
        <f t="shared" si="1706"/>
        <v>0</v>
      </c>
      <c r="LL84" s="1" t="s">
        <v>69</v>
      </c>
      <c r="LM84" s="1">
        <f t="shared" ref="LM84:LM85" si="1787">+LG81/LM81*100</f>
        <v>3.8523416018703571</v>
      </c>
      <c r="LN84" s="1">
        <f t="shared" ref="LN84:LN85" si="1788">(1-1/9/LG81-1.96/3/SQRT(LG81))^3*LM84</f>
        <v>1.844262396827117</v>
      </c>
      <c r="LO84" s="1">
        <f t="shared" ref="LO84:LO85" si="1789">(LG81+1)/LG81*(1-1/9/(LG81+1)+1.96/3/SQRT(LG81+1))^3*LM84</f>
        <v>7.0850829332981684</v>
      </c>
      <c r="LP84" s="1">
        <f>(ABS(LG81-LM81)-0.5)/SQRT(LM81)</f>
        <v>15.459854470523766</v>
      </c>
      <c r="LQ84" s="5">
        <f t="shared" ref="LQ84:LQ85" si="1790">2*(1-NORMDIST(ABS(LP84),0,1,1))</f>
        <v>0</v>
      </c>
    </row>
    <row r="85" spans="1:329" x14ac:dyDescent="0.15">
      <c r="A85" s="51" t="s">
        <v>39</v>
      </c>
      <c r="B85" s="51" t="s">
        <v>43</v>
      </c>
      <c r="C85" s="51">
        <v>51</v>
      </c>
      <c r="D85" s="51" t="s">
        <v>41</v>
      </c>
      <c r="E85" s="52">
        <v>191</v>
      </c>
      <c r="F85" s="52">
        <v>72</v>
      </c>
      <c r="G85" s="51">
        <v>37.700000000000003</v>
      </c>
      <c r="H85" s="52">
        <v>68</v>
      </c>
      <c r="I85" s="51">
        <v>35.700000000000003</v>
      </c>
      <c r="J85" s="52">
        <v>58</v>
      </c>
      <c r="K85" s="51">
        <v>30.400000000000002</v>
      </c>
      <c r="L85" s="52">
        <v>41</v>
      </c>
      <c r="M85" s="51">
        <v>21.5</v>
      </c>
      <c r="N85" s="52">
        <v>14</v>
      </c>
      <c r="O85" s="51">
        <v>7.4</v>
      </c>
      <c r="P85" s="52">
        <v>22</v>
      </c>
      <c r="Q85" s="51">
        <v>11.600000000000001</v>
      </c>
      <c r="R85" s="52">
        <v>83</v>
      </c>
      <c r="S85" s="51">
        <v>43.5</v>
      </c>
      <c r="T85" s="52">
        <v>14</v>
      </c>
      <c r="U85" s="51">
        <v>7.4</v>
      </c>
      <c r="V85" s="52">
        <v>47</v>
      </c>
      <c r="W85" s="51">
        <v>24.700000000000003</v>
      </c>
      <c r="X85" s="52">
        <v>42</v>
      </c>
      <c r="Y85" s="51">
        <v>22</v>
      </c>
      <c r="Z85" s="52">
        <v>116</v>
      </c>
      <c r="AA85" s="51">
        <v>60.800000000000004</v>
      </c>
      <c r="AB85" s="52">
        <v>1</v>
      </c>
      <c r="AC85" s="51">
        <v>0.60000000000000009</v>
      </c>
      <c r="AD85" s="52">
        <v>14</v>
      </c>
      <c r="AE85" s="51">
        <v>7.4</v>
      </c>
      <c r="AF85" s="52">
        <v>23</v>
      </c>
      <c r="AG85" s="51">
        <v>12.100000000000001</v>
      </c>
      <c r="AI85" s="43"/>
      <c r="AJ85">
        <f t="shared" si="1386"/>
        <v>72</v>
      </c>
      <c r="AK85">
        <f t="shared" si="1387"/>
        <v>37.700000000000003</v>
      </c>
      <c r="AL85" s="1"/>
      <c r="AM85" s="1"/>
      <c r="AN85" s="1"/>
      <c r="AO85" s="1"/>
      <c r="AP85" s="1"/>
      <c r="AQ85" s="1"/>
      <c r="AR85" s="1" t="s">
        <v>62</v>
      </c>
      <c r="AS85" s="1"/>
      <c r="AT85" s="1"/>
      <c r="AU85" s="1">
        <f t="shared" si="1707"/>
        <v>0.19549923134802374</v>
      </c>
      <c r="AV85" s="1">
        <f t="shared" si="1708"/>
        <v>9.5244993069429941E-3</v>
      </c>
      <c r="AW85" s="1"/>
      <c r="AX85" s="5"/>
      <c r="AY85" s="1" t="s">
        <v>70</v>
      </c>
      <c r="AZ85" s="57">
        <f t="shared" si="1709"/>
        <v>91.08812251726107</v>
      </c>
      <c r="BA85" s="1">
        <f t="shared" si="1710"/>
        <v>81.845005916582579</v>
      </c>
      <c r="BB85" s="1">
        <f t="shared" si="1711"/>
        <v>101.08924349746496</v>
      </c>
      <c r="BC85" s="1">
        <f>(ABS(AT82-AZ82)-0.5)/SQRT(AZ82)</f>
        <v>1.7315084397899696</v>
      </c>
      <c r="BD85" s="5">
        <f t="shared" si="1712"/>
        <v>8.3361120907120778E-2</v>
      </c>
      <c r="BE85">
        <f t="shared" si="1394"/>
        <v>68</v>
      </c>
      <c r="BF85">
        <f t="shared" si="1395"/>
        <v>35.700000000000003</v>
      </c>
      <c r="BG85" s="1"/>
      <c r="BH85" s="1"/>
      <c r="BI85" s="1"/>
      <c r="BJ85" s="1"/>
      <c r="BK85" s="1"/>
      <c r="BL85" s="1"/>
      <c r="BM85" s="1" t="s">
        <v>62</v>
      </c>
      <c r="BN85" s="1"/>
      <c r="BO85" s="1"/>
      <c r="BP85" s="1">
        <f t="shared" si="1713"/>
        <v>0.17568991850535237</v>
      </c>
      <c r="BQ85" s="1">
        <f t="shared" si="1714"/>
        <v>8.9969431057730035E-3</v>
      </c>
      <c r="BR85" s="1">
        <f>(BP85-BJ82)/SQRT(BQ85^2+BK82^2)</f>
        <v>-0.66560066080222202</v>
      </c>
      <c r="BS85" s="5">
        <f t="shared" si="1694"/>
        <v>0.50566638392377095</v>
      </c>
      <c r="BT85" s="1" t="s">
        <v>70</v>
      </c>
      <c r="BU85" s="57">
        <f t="shared" si="1715"/>
        <v>96.058178927035129</v>
      </c>
      <c r="BV85" s="1">
        <f t="shared" si="1716"/>
        <v>85.89704450045285</v>
      </c>
      <c r="BW85" s="1">
        <f t="shared" si="1717"/>
        <v>107.09066019758083</v>
      </c>
      <c r="BX85" s="1">
        <f>(ABS(BO82-BU82)-0.5)/SQRT(BU82)</f>
        <v>0.69787288788384982</v>
      </c>
      <c r="BY85" s="5">
        <f t="shared" si="1718"/>
        <v>0.48525669116248382</v>
      </c>
      <c r="BZ85">
        <f t="shared" si="1402"/>
        <v>58</v>
      </c>
      <c r="CA85">
        <f t="shared" si="1403"/>
        <v>30.400000000000002</v>
      </c>
      <c r="CB85" s="1"/>
      <c r="CC85" s="1"/>
      <c r="CD85" s="1"/>
      <c r="CE85" s="1"/>
      <c r="CF85" s="1"/>
      <c r="CG85" s="1"/>
      <c r="CH85" s="1" t="s">
        <v>62</v>
      </c>
      <c r="CI85" s="1"/>
      <c r="CJ85" s="1"/>
      <c r="CK85" s="1">
        <f t="shared" si="1719"/>
        <v>0.18285794358275254</v>
      </c>
      <c r="CL85" s="1">
        <f t="shared" si="1720"/>
        <v>9.2484455519567018E-3</v>
      </c>
      <c r="CM85" s="1">
        <f>(CK85-CE82)/SQRT(CL85^2+CF82^2)</f>
        <v>0.52264688637795798</v>
      </c>
      <c r="CN85" s="5">
        <f t="shared" si="1695"/>
        <v>0.60122000609530124</v>
      </c>
      <c r="CO85" s="1" t="s">
        <v>70</v>
      </c>
      <c r="CP85" s="57">
        <f t="shared" si="1721"/>
        <v>101.14985029492185</v>
      </c>
      <c r="CQ85" s="1">
        <f t="shared" si="1722"/>
        <v>90.544828024267218</v>
      </c>
      <c r="CR85" s="1">
        <f t="shared" si="1723"/>
        <v>112.65562665841804</v>
      </c>
      <c r="CS85" s="1">
        <f>(ABS(CJ82-CP82)-0.5)/SQRT(CP82)</f>
        <v>0.18036443605360497</v>
      </c>
      <c r="CT85" s="5">
        <f t="shared" si="1724"/>
        <v>0.85686647233911417</v>
      </c>
      <c r="CU85">
        <f t="shared" si="1410"/>
        <v>41</v>
      </c>
      <c r="CV85">
        <f t="shared" si="1411"/>
        <v>21.5</v>
      </c>
      <c r="CW85" s="1"/>
      <c r="CX85" s="1"/>
      <c r="CY85" s="1"/>
      <c r="CZ85" s="1"/>
      <c r="DA85" s="1"/>
      <c r="DB85" s="1"/>
      <c r="DC85" s="1" t="s">
        <v>62</v>
      </c>
      <c r="DD85" s="1"/>
      <c r="DE85" s="1"/>
      <c r="DF85" s="1">
        <f t="shared" si="1725"/>
        <v>7.8815393049985596E-2</v>
      </c>
      <c r="DG85" s="1">
        <f t="shared" si="1726"/>
        <v>6.4727052496377909E-3</v>
      </c>
      <c r="DH85" s="1">
        <f>(DF85-CZ82)/SQRT(DG85^2+DA82^2)</f>
        <v>0.43817139548374318</v>
      </c>
      <c r="DI85" s="5">
        <f t="shared" si="1696"/>
        <v>0.66126204248655851</v>
      </c>
      <c r="DJ85" s="1" t="s">
        <v>70</v>
      </c>
      <c r="DK85" s="57">
        <f t="shared" si="1727"/>
        <v>104.83130422169798</v>
      </c>
      <c r="DL85" s="1">
        <f t="shared" si="1728"/>
        <v>88.29711714913573</v>
      </c>
      <c r="DM85" s="1">
        <f t="shared" si="1729"/>
        <v>123.56182828583256</v>
      </c>
      <c r="DN85" s="1">
        <f>(ABS(DE82-DK82)-0.5)/SQRT(DK82)</f>
        <v>0.51933280210768185</v>
      </c>
      <c r="DO85" s="5">
        <f t="shared" si="1730"/>
        <v>0.60352868267765336</v>
      </c>
      <c r="DP85">
        <f t="shared" si="1418"/>
        <v>14</v>
      </c>
      <c r="DQ85">
        <f t="shared" si="1419"/>
        <v>7.4</v>
      </c>
      <c r="DR85" s="1"/>
      <c r="DS85" s="1"/>
      <c r="DT85" s="1"/>
      <c r="DU85" s="1"/>
      <c r="DV85" s="1"/>
      <c r="DW85" s="1"/>
      <c r="DX85" s="1" t="s">
        <v>62</v>
      </c>
      <c r="DY85" s="1"/>
      <c r="DZ85" s="1"/>
      <c r="EA85" s="1">
        <f t="shared" si="1731"/>
        <v>1.4097410474146723E-2</v>
      </c>
      <c r="EB85" s="1">
        <f t="shared" si="1732"/>
        <v>2.7382608089063965E-3</v>
      </c>
      <c r="EC85" s="1">
        <f>(EA85-DU82)/SQRT(EB85^2+DV82^2)</f>
        <v>-3.0731633703696741</v>
      </c>
      <c r="ED85" s="5">
        <f t="shared" si="1697"/>
        <v>2.1180250014523061E-3</v>
      </c>
      <c r="EE85" s="1" t="s">
        <v>70</v>
      </c>
      <c r="EF85" s="57">
        <f t="shared" si="1733"/>
        <v>62.721113866041698</v>
      </c>
      <c r="EG85" s="1">
        <f t="shared" si="1734"/>
        <v>41.323510324285138</v>
      </c>
      <c r="EH85" s="1">
        <f t="shared" si="1735"/>
        <v>91.260004718698369</v>
      </c>
      <c r="EI85" s="1">
        <f>(ABS(DZ82-EF82)-0.5)/SQRT(EF82)</f>
        <v>2.3696886465947369</v>
      </c>
      <c r="EJ85" s="5">
        <f t="shared" si="1736"/>
        <v>1.7803070358454631E-2</v>
      </c>
      <c r="EK85">
        <f t="shared" si="1426"/>
        <v>22</v>
      </c>
      <c r="EL85">
        <f t="shared" si="1427"/>
        <v>11.600000000000001</v>
      </c>
      <c r="EM85" s="1"/>
      <c r="EN85" s="1"/>
      <c r="EO85" s="1"/>
      <c r="EP85" s="1"/>
      <c r="EQ85" s="1"/>
      <c r="ER85" s="1"/>
      <c r="ES85" s="1" t="s">
        <v>62</v>
      </c>
      <c r="ET85" s="1"/>
      <c r="EU85" s="1"/>
      <c r="EV85" s="1">
        <f t="shared" si="1737"/>
        <v>0.26179258205973144</v>
      </c>
      <c r="EW85" s="1">
        <f t="shared" si="1738"/>
        <v>1.0452142422349937E-2</v>
      </c>
      <c r="EX85" s="1">
        <f>(EV85-EP82)/SQRT(EW85^2+EQ82^2)</f>
        <v>11.973035807051875</v>
      </c>
      <c r="EY85" s="5">
        <f t="shared" si="1698"/>
        <v>0</v>
      </c>
      <c r="EZ85" s="1" t="s">
        <v>70</v>
      </c>
      <c r="FA85" s="57">
        <f t="shared" si="1739"/>
        <v>193.6897794511757</v>
      </c>
      <c r="FB85" s="1">
        <f t="shared" si="1740"/>
        <v>176.78142491019454</v>
      </c>
      <c r="FC85" s="1">
        <f t="shared" si="1741"/>
        <v>211.77899297670831</v>
      </c>
      <c r="FD85" s="1">
        <f>(ABS(EU82-FA82)-0.5)/SQRT(FA82)</f>
        <v>14.747894232678446</v>
      </c>
      <c r="FE85" s="5">
        <f t="shared" si="1742"/>
        <v>0</v>
      </c>
      <c r="FF85">
        <f t="shared" si="1434"/>
        <v>83</v>
      </c>
      <c r="FG85">
        <f t="shared" si="1435"/>
        <v>43.5</v>
      </c>
      <c r="FH85" s="1"/>
      <c r="FI85" s="1"/>
      <c r="FJ85" s="1"/>
      <c r="FK85" s="1"/>
      <c r="FL85" s="1"/>
      <c r="FM85" s="1"/>
      <c r="FN85" s="1" t="s">
        <v>62</v>
      </c>
      <c r="FO85" s="1"/>
      <c r="FP85" s="1"/>
      <c r="FQ85" s="1">
        <f t="shared" si="1743"/>
        <v>0.43712492233762767</v>
      </c>
      <c r="FR85" s="1">
        <f t="shared" si="1744"/>
        <v>1.1680991678889672E-2</v>
      </c>
      <c r="FS85" s="1">
        <f>(FQ85-FK82)/SQRT(FR85^2+FL82^2)</f>
        <v>-9.5427322409368038</v>
      </c>
      <c r="FT85" s="5">
        <f t="shared" si="1699"/>
        <v>0</v>
      </c>
      <c r="FU85" s="1" t="s">
        <v>70</v>
      </c>
      <c r="FV85" s="57">
        <f t="shared" si="1745"/>
        <v>79.318833717539235</v>
      </c>
      <c r="FW85" s="1">
        <f t="shared" si="1746"/>
        <v>73.943109005185875</v>
      </c>
      <c r="FX85" s="1">
        <f t="shared" si="1747"/>
        <v>84.982050787038361</v>
      </c>
      <c r="FY85" s="1">
        <f>(ABS(FP82-FV82)-0.5)/SQRT(FV82)</f>
        <v>6.5850729953062883</v>
      </c>
      <c r="FZ85" s="5">
        <f t="shared" si="1748"/>
        <v>4.5466297393659261E-11</v>
      </c>
      <c r="GA85">
        <f t="shared" si="1442"/>
        <v>14</v>
      </c>
      <c r="GB85">
        <f t="shared" si="1443"/>
        <v>7.4</v>
      </c>
      <c r="GC85" s="1"/>
      <c r="GD85" s="1"/>
      <c r="GE85" s="1"/>
      <c r="GF85" s="1"/>
      <c r="GG85" s="1"/>
      <c r="GH85" s="1"/>
      <c r="GI85" s="1" t="s">
        <v>62</v>
      </c>
      <c r="GJ85" s="1"/>
      <c r="GK85" s="1"/>
      <c r="GL85" s="1">
        <f t="shared" si="1749"/>
        <v>1.4670344394031788E-2</v>
      </c>
      <c r="GM85" s="1">
        <f t="shared" si="1750"/>
        <v>2.9355745813252005E-3</v>
      </c>
      <c r="GN85" s="1">
        <f>(GL85-GF82)/SQRT(GM85^2+GG82^2)</f>
        <v>2.3396383493561292</v>
      </c>
      <c r="GO85" s="5">
        <f t="shared" si="1700"/>
        <v>1.930242095602086E-2</v>
      </c>
      <c r="GP85" s="1" t="s">
        <v>70</v>
      </c>
      <c r="GQ85" s="57">
        <f t="shared" si="1751"/>
        <v>179.15200073524332</v>
      </c>
      <c r="GR85" s="1">
        <f t="shared" si="1752"/>
        <v>116.99740229870699</v>
      </c>
      <c r="GS85" s="1">
        <f t="shared" si="1753"/>
        <v>262.51127217802286</v>
      </c>
      <c r="GT85" s="1">
        <f>(ABS(GK82-GQ82)-0.5)/SQRT(GQ82)</f>
        <v>2.8841016297984283</v>
      </c>
      <c r="GU85" s="5">
        <f t="shared" si="1754"/>
        <v>3.9253205091560606E-3</v>
      </c>
      <c r="GV85">
        <f t="shared" si="1450"/>
        <v>47</v>
      </c>
      <c r="GW85">
        <f t="shared" si="1451"/>
        <v>24.700000000000003</v>
      </c>
      <c r="GX85" s="1"/>
      <c r="GY85" s="1"/>
      <c r="GZ85" s="1"/>
      <c r="HA85" s="1"/>
      <c r="HB85" s="1"/>
      <c r="HC85" s="1"/>
      <c r="HD85" s="1" t="s">
        <v>62</v>
      </c>
      <c r="HE85" s="1"/>
      <c r="HF85" s="1"/>
      <c r="HG85" s="1">
        <f t="shared" si="1755"/>
        <v>0.3884759590454257</v>
      </c>
      <c r="HH85" s="1">
        <f t="shared" si="1756"/>
        <v>1.1499277214247053E-2</v>
      </c>
      <c r="HI85" s="1">
        <f>(HG85-HA82)/SQRT(HH85^2+HB82^2)</f>
        <v>-0.6257723079160481</v>
      </c>
      <c r="HJ85" s="5">
        <f t="shared" si="1701"/>
        <v>0.53146429783480009</v>
      </c>
      <c r="HK85" s="1" t="s">
        <v>70</v>
      </c>
      <c r="HL85" s="57">
        <f t="shared" si="1757"/>
        <v>96.666205685461534</v>
      </c>
      <c r="HM85" s="1">
        <f t="shared" si="1758"/>
        <v>89.723697547025154</v>
      </c>
      <c r="HN85" s="1">
        <f t="shared" si="1759"/>
        <v>104.00327776377492</v>
      </c>
      <c r="HO85" s="1">
        <f>(ABS(HF82-HL82)-0.5)/SQRT(HL82)</f>
        <v>0.89023491975231095</v>
      </c>
      <c r="HP85" s="5">
        <f t="shared" si="1760"/>
        <v>0.37333975797184471</v>
      </c>
      <c r="HQ85">
        <f t="shared" si="1458"/>
        <v>42</v>
      </c>
      <c r="HR85">
        <f t="shared" si="1459"/>
        <v>22</v>
      </c>
      <c r="HS85" s="1"/>
      <c r="HT85" s="1"/>
      <c r="HU85" s="1"/>
      <c r="HV85" s="1"/>
      <c r="HW85" s="1"/>
      <c r="HX85" s="1"/>
      <c r="HY85" s="1" t="s">
        <v>62</v>
      </c>
      <c r="HZ85" s="1"/>
      <c r="IA85" s="1"/>
      <c r="IB85" s="1">
        <f t="shared" si="1761"/>
        <v>0.14179611058323893</v>
      </c>
      <c r="IC85" s="1">
        <f t="shared" si="1762"/>
        <v>8.3792770752893556E-3</v>
      </c>
      <c r="ID85" s="1">
        <f>(IB85-HV82)/SQRT(IC85^2+HW82^2)</f>
        <v>-0.52388820375161882</v>
      </c>
      <c r="IE85" s="5">
        <f t="shared" si="1702"/>
        <v>0.60035629992383721</v>
      </c>
      <c r="IF85" s="1" t="s">
        <v>70</v>
      </c>
      <c r="IG85" s="57">
        <f t="shared" si="1763"/>
        <v>95.575473548401064</v>
      </c>
      <c r="IH85" s="1">
        <f t="shared" si="1764"/>
        <v>84.1814288204164</v>
      </c>
      <c r="II85" s="1">
        <f t="shared" si="1765"/>
        <v>108.08143822283829</v>
      </c>
      <c r="IJ85" s="1">
        <f>(ABS(IA82-IG82)-0.5)/SQRT(IG82)</f>
        <v>0.69061996346161336</v>
      </c>
      <c r="IK85" s="5">
        <f t="shared" si="1766"/>
        <v>0.48980439847339863</v>
      </c>
      <c r="IL85">
        <f t="shared" si="1466"/>
        <v>116</v>
      </c>
      <c r="IM85">
        <f t="shared" si="1467"/>
        <v>60.800000000000004</v>
      </c>
      <c r="IN85" s="1"/>
      <c r="IO85" s="1"/>
      <c r="IP85" s="1"/>
      <c r="IQ85" s="1"/>
      <c r="IR85" s="1"/>
      <c r="IS85" s="1"/>
      <c r="IT85" s="1" t="s">
        <v>62</v>
      </c>
      <c r="IU85" s="1"/>
      <c r="IV85" s="1"/>
      <c r="IW85" s="1">
        <f t="shared" si="1767"/>
        <v>0.70616627131266707</v>
      </c>
      <c r="IX85" s="1">
        <f t="shared" si="1768"/>
        <v>1.0487307877908981E-2</v>
      </c>
      <c r="IY85" s="1">
        <f>(IW85-IQ82)/SQRT(IX85^2+IR82^2)</f>
        <v>7.382919615167495</v>
      </c>
      <c r="IZ85" s="5">
        <f t="shared" si="1703"/>
        <v>1.5476508963274682E-13</v>
      </c>
      <c r="JA85" s="1" t="s">
        <v>70</v>
      </c>
      <c r="JB85" s="57">
        <f t="shared" si="1769"/>
        <v>112.29449089878057</v>
      </c>
      <c r="JC85" s="1">
        <f t="shared" si="1770"/>
        <v>106.21903652947273</v>
      </c>
      <c r="JD85" s="1">
        <f t="shared" si="1771"/>
        <v>118.62686447306757</v>
      </c>
      <c r="JE85" s="1">
        <f>(ABS(IV82-JB82)-0.5)/SQRT(JB82)</f>
        <v>4.1311488820050979</v>
      </c>
      <c r="JF85" s="5">
        <f t="shared" si="1772"/>
        <v>3.6095470031805021E-5</v>
      </c>
      <c r="JG85">
        <f t="shared" si="1474"/>
        <v>1</v>
      </c>
      <c r="JH85">
        <f t="shared" si="1475"/>
        <v>0.60000000000000009</v>
      </c>
      <c r="JI85" s="1"/>
      <c r="JJ85" s="1"/>
      <c r="JK85" s="1"/>
      <c r="JL85" s="1"/>
      <c r="JM85" s="1"/>
      <c r="JN85" s="1"/>
      <c r="JO85" s="1" t="s">
        <v>62</v>
      </c>
      <c r="JP85" s="1"/>
      <c r="JQ85" s="1"/>
      <c r="JR85" s="1">
        <f t="shared" si="1773"/>
        <v>1.1019378089550116E-3</v>
      </c>
      <c r="JS85" s="1">
        <f t="shared" si="1774"/>
        <v>7.812827574939352E-4</v>
      </c>
      <c r="JT85" s="1">
        <f>(JR85-JL82)/SQRT(JS85^2+JM82^2)</f>
        <v>0.58645444879937858</v>
      </c>
      <c r="JU85" s="5">
        <f t="shared" si="1704"/>
        <v>0.55757016360345113</v>
      </c>
      <c r="JV85" s="1" t="s">
        <v>70</v>
      </c>
      <c r="JW85" s="57">
        <f t="shared" si="1775"/>
        <v>171.81021562750695</v>
      </c>
      <c r="JX85" s="1">
        <f t="shared" si="1776"/>
        <v>19.295434483202527</v>
      </c>
      <c r="JY85" s="1">
        <f t="shared" si="1777"/>
        <v>620.31915463383871</v>
      </c>
      <c r="JZ85" s="1">
        <f>(ABS(JQ82-JW82)-0.5)/SQRT(JW82)</f>
        <v>0.31135198906515837</v>
      </c>
      <c r="KA85" s="5">
        <f t="shared" si="1778"/>
        <v>0.75553304834303203</v>
      </c>
      <c r="KB85">
        <f t="shared" si="1482"/>
        <v>14</v>
      </c>
      <c r="KC85">
        <f t="shared" si="1483"/>
        <v>7.4</v>
      </c>
      <c r="KD85" s="1"/>
      <c r="KE85" s="1"/>
      <c r="KF85" s="1"/>
      <c r="KG85" s="1"/>
      <c r="KH85" s="1"/>
      <c r="KI85" s="1"/>
      <c r="KJ85" s="1" t="s">
        <v>62</v>
      </c>
      <c r="KK85" s="1"/>
      <c r="KL85" s="1"/>
      <c r="KM85" s="1">
        <f t="shared" si="1779"/>
        <v>2.3742794041085341E-2</v>
      </c>
      <c r="KN85" s="1">
        <f t="shared" si="1780"/>
        <v>3.5211257888464217E-3</v>
      </c>
      <c r="KO85" s="1">
        <f>(KM85-KG82)/SQRT(KN85^2+KH82^2)</f>
        <v>-26.710843059058345</v>
      </c>
      <c r="KP85" s="5">
        <f t="shared" si="1705"/>
        <v>0</v>
      </c>
      <c r="KQ85" s="1" t="s">
        <v>70</v>
      </c>
      <c r="KR85" s="57">
        <f t="shared" si="1781"/>
        <v>18.212570459506676</v>
      </c>
      <c r="KS85" s="1">
        <f t="shared" si="1782"/>
        <v>13.283058090571316</v>
      </c>
      <c r="KT85" s="1">
        <f t="shared" si="1783"/>
        <v>24.37054568619952</v>
      </c>
      <c r="KU85" s="1">
        <f>(ABS(KL82-KR82)-0.5)/SQRT(KR82)</f>
        <v>12.824230412815384</v>
      </c>
      <c r="KV85" s="5">
        <f t="shared" si="1784"/>
        <v>0</v>
      </c>
      <c r="KW85">
        <f t="shared" si="1490"/>
        <v>23</v>
      </c>
      <c r="KX85">
        <f t="shared" si="1491"/>
        <v>12.100000000000001</v>
      </c>
      <c r="KY85" s="1"/>
      <c r="KZ85" s="1"/>
      <c r="LA85" s="1"/>
      <c r="LB85" s="1"/>
      <c r="LC85" s="1"/>
      <c r="LD85" s="1"/>
      <c r="LE85" s="1" t="s">
        <v>62</v>
      </c>
      <c r="LF85" s="1"/>
      <c r="LG85" s="1"/>
      <c r="LH85" s="1">
        <f t="shared" si="1785"/>
        <v>6.1873308385209077E-3</v>
      </c>
      <c r="LI85" s="1">
        <f t="shared" si="1786"/>
        <v>1.7834093278425369E-3</v>
      </c>
      <c r="LJ85" s="1">
        <f>(LH85-LB82)/SQRT(LI85^2+LC82^2)</f>
        <v>-65.222594572347163</v>
      </c>
      <c r="LK85" s="5">
        <f t="shared" si="1706"/>
        <v>0</v>
      </c>
      <c r="LL85" s="1" t="s">
        <v>70</v>
      </c>
      <c r="LM85" s="57">
        <f t="shared" si="1787"/>
        <v>3.2741334093514665</v>
      </c>
      <c r="LN85" s="1">
        <f t="shared" si="1788"/>
        <v>1.6898428888861483</v>
      </c>
      <c r="LO85" s="1">
        <f t="shared" si="1789"/>
        <v>5.7196482132799096</v>
      </c>
      <c r="LP85" s="1">
        <f>(ABS(LG82-LM82)-0.5)/SQRT(LM82)</f>
        <v>18.491498435717453</v>
      </c>
      <c r="LQ85" s="5">
        <f t="shared" si="1790"/>
        <v>0</v>
      </c>
    </row>
    <row r="86" spans="1:329" x14ac:dyDescent="0.15">
      <c r="A86" s="51" t="s">
        <v>39</v>
      </c>
      <c r="B86" s="51" t="s">
        <v>43</v>
      </c>
      <c r="C86" s="51">
        <v>52</v>
      </c>
      <c r="D86" s="51" t="s">
        <v>41</v>
      </c>
      <c r="E86" s="52">
        <v>210</v>
      </c>
      <c r="F86" s="52">
        <v>88</v>
      </c>
      <c r="G86" s="51">
        <v>42</v>
      </c>
      <c r="H86" s="52">
        <v>111</v>
      </c>
      <c r="I86" s="51">
        <v>52.900000000000006</v>
      </c>
      <c r="J86" s="52">
        <v>66</v>
      </c>
      <c r="K86" s="51">
        <v>31.5</v>
      </c>
      <c r="L86" s="52">
        <v>68</v>
      </c>
      <c r="M86" s="51">
        <v>32.4</v>
      </c>
      <c r="N86" s="52">
        <v>18</v>
      </c>
      <c r="O86" s="51">
        <v>8.6</v>
      </c>
      <c r="P86" s="52">
        <v>27</v>
      </c>
      <c r="Q86" s="51">
        <v>12.9</v>
      </c>
      <c r="R86" s="52">
        <v>92</v>
      </c>
      <c r="S86" s="51">
        <v>43.900000000000006</v>
      </c>
      <c r="T86" s="52">
        <v>13</v>
      </c>
      <c r="U86" s="51">
        <v>6.2</v>
      </c>
      <c r="V86" s="52">
        <v>73</v>
      </c>
      <c r="W86" s="51">
        <v>34.800000000000004</v>
      </c>
      <c r="X86" s="52">
        <v>70</v>
      </c>
      <c r="Y86" s="51">
        <v>33.4</v>
      </c>
      <c r="Z86" s="52">
        <v>115</v>
      </c>
      <c r="AA86" s="51">
        <v>54.800000000000004</v>
      </c>
      <c r="AB86" s="52">
        <v>1</v>
      </c>
      <c r="AC86" s="51">
        <v>0.5</v>
      </c>
      <c r="AD86" s="52">
        <v>19</v>
      </c>
      <c r="AE86" s="51">
        <v>9.1</v>
      </c>
      <c r="AF86" s="52">
        <v>33</v>
      </c>
      <c r="AG86" s="51">
        <v>15.8</v>
      </c>
      <c r="AI86" s="43"/>
      <c r="AJ86">
        <f t="shared" si="1386"/>
        <v>88</v>
      </c>
      <c r="AK86">
        <f t="shared" si="1387"/>
        <v>42</v>
      </c>
      <c r="AL86" s="1"/>
      <c r="AM86" s="1"/>
      <c r="AN86" s="1"/>
      <c r="AO86" s="1"/>
      <c r="AP86" s="1"/>
      <c r="AQ86" s="1"/>
      <c r="AR86" s="1"/>
      <c r="AS86" s="1"/>
      <c r="AT86" s="1"/>
      <c r="AU86" s="1"/>
      <c r="AV86" s="1"/>
      <c r="AW86" s="1"/>
      <c r="AX86" s="1"/>
      <c r="AY86" s="1"/>
      <c r="AZ86" s="1"/>
      <c r="BA86" s="1" t="s">
        <v>71</v>
      </c>
      <c r="BB86" s="1" t="s">
        <v>72</v>
      </c>
      <c r="BC86" s="1" t="s">
        <v>77</v>
      </c>
      <c r="BD86" s="1" t="s">
        <v>64</v>
      </c>
      <c r="BE86">
        <f t="shared" si="1394"/>
        <v>111</v>
      </c>
      <c r="BF86">
        <f t="shared" si="1395"/>
        <v>52.900000000000006</v>
      </c>
      <c r="BG86" s="1"/>
      <c r="BH86" s="1"/>
      <c r="BI86" s="1"/>
      <c r="BJ86" s="1"/>
      <c r="BK86" s="1"/>
      <c r="BL86" s="1"/>
      <c r="BM86" s="1"/>
      <c r="BN86" s="1"/>
      <c r="BO86" s="1"/>
      <c r="BP86" s="1"/>
      <c r="BQ86" s="1"/>
      <c r="BR86" s="1" t="s">
        <v>150</v>
      </c>
      <c r="BS86" s="1" t="s">
        <v>64</v>
      </c>
      <c r="BT86" s="1"/>
      <c r="BU86" s="1"/>
      <c r="BV86" s="1" t="s">
        <v>71</v>
      </c>
      <c r="BW86" s="1" t="s">
        <v>72</v>
      </c>
      <c r="BX86" s="1" t="s">
        <v>77</v>
      </c>
      <c r="BY86" s="1" t="s">
        <v>64</v>
      </c>
      <c r="BZ86">
        <f t="shared" si="1402"/>
        <v>66</v>
      </c>
      <c r="CA86">
        <f t="shared" si="1403"/>
        <v>31.5</v>
      </c>
      <c r="CB86" s="1"/>
      <c r="CC86" s="1"/>
      <c r="CD86" s="1"/>
      <c r="CE86" s="1"/>
      <c r="CF86" s="1"/>
      <c r="CG86" s="1"/>
      <c r="CH86" s="1"/>
      <c r="CI86" s="1"/>
      <c r="CJ86" s="1"/>
      <c r="CK86" s="1"/>
      <c r="CL86" s="1"/>
      <c r="CM86" s="1" t="s">
        <v>150</v>
      </c>
      <c r="CN86" s="1" t="s">
        <v>64</v>
      </c>
      <c r="CO86" s="1"/>
      <c r="CP86" s="1"/>
      <c r="CQ86" s="1" t="s">
        <v>71</v>
      </c>
      <c r="CR86" s="1" t="s">
        <v>72</v>
      </c>
      <c r="CS86" s="1" t="s">
        <v>77</v>
      </c>
      <c r="CT86" s="1" t="s">
        <v>64</v>
      </c>
      <c r="CU86">
        <f t="shared" si="1410"/>
        <v>68</v>
      </c>
      <c r="CV86">
        <f t="shared" si="1411"/>
        <v>32.4</v>
      </c>
      <c r="CW86" s="1"/>
      <c r="CX86" s="1"/>
      <c r="CY86" s="1"/>
      <c r="CZ86" s="1"/>
      <c r="DA86" s="1"/>
      <c r="DB86" s="1"/>
      <c r="DC86" s="1"/>
      <c r="DD86" s="1"/>
      <c r="DE86" s="1"/>
      <c r="DF86" s="1"/>
      <c r="DG86" s="1"/>
      <c r="DH86" s="1" t="s">
        <v>150</v>
      </c>
      <c r="DI86" s="1" t="s">
        <v>64</v>
      </c>
      <c r="DJ86" s="1"/>
      <c r="DK86" s="1"/>
      <c r="DL86" s="1" t="s">
        <v>71</v>
      </c>
      <c r="DM86" s="1" t="s">
        <v>72</v>
      </c>
      <c r="DN86" s="1" t="s">
        <v>77</v>
      </c>
      <c r="DO86" s="1" t="s">
        <v>64</v>
      </c>
      <c r="DP86">
        <f t="shared" si="1418"/>
        <v>18</v>
      </c>
      <c r="DQ86">
        <f t="shared" si="1419"/>
        <v>8.6</v>
      </c>
      <c r="DR86" s="1"/>
      <c r="DS86" s="1"/>
      <c r="DT86" s="1"/>
      <c r="DU86" s="1"/>
      <c r="DV86" s="1"/>
      <c r="DW86" s="1"/>
      <c r="DX86" s="1"/>
      <c r="DY86" s="1"/>
      <c r="DZ86" s="1"/>
      <c r="EA86" s="1"/>
      <c r="EB86" s="1"/>
      <c r="EC86" s="1" t="s">
        <v>150</v>
      </c>
      <c r="ED86" s="1" t="s">
        <v>64</v>
      </c>
      <c r="EE86" s="1"/>
      <c r="EF86" s="1"/>
      <c r="EG86" s="1" t="s">
        <v>71</v>
      </c>
      <c r="EH86" s="1" t="s">
        <v>72</v>
      </c>
      <c r="EI86" s="1" t="s">
        <v>77</v>
      </c>
      <c r="EJ86" s="1" t="s">
        <v>64</v>
      </c>
      <c r="EK86">
        <f t="shared" si="1426"/>
        <v>27</v>
      </c>
      <c r="EL86">
        <f t="shared" si="1427"/>
        <v>12.9</v>
      </c>
      <c r="EM86" s="1"/>
      <c r="EN86" s="1"/>
      <c r="EO86" s="1"/>
      <c r="EP86" s="1"/>
      <c r="EQ86" s="1"/>
      <c r="ER86" s="1"/>
      <c r="ES86" s="1"/>
      <c r="ET86" s="1"/>
      <c r="EU86" s="1"/>
      <c r="EV86" s="1"/>
      <c r="EW86" s="1"/>
      <c r="EX86" s="1" t="s">
        <v>150</v>
      </c>
      <c r="EY86" s="1" t="s">
        <v>64</v>
      </c>
      <c r="EZ86" s="1"/>
      <c r="FA86" s="1"/>
      <c r="FB86" s="1" t="s">
        <v>71</v>
      </c>
      <c r="FC86" s="1" t="s">
        <v>72</v>
      </c>
      <c r="FD86" s="1" t="s">
        <v>77</v>
      </c>
      <c r="FE86" s="1" t="s">
        <v>64</v>
      </c>
      <c r="FF86">
        <f t="shared" si="1434"/>
        <v>92</v>
      </c>
      <c r="FG86">
        <f t="shared" si="1435"/>
        <v>43.900000000000006</v>
      </c>
      <c r="FH86" s="1"/>
      <c r="FI86" s="1"/>
      <c r="FJ86" s="1"/>
      <c r="FK86" s="1"/>
      <c r="FL86" s="1"/>
      <c r="FM86" s="1"/>
      <c r="FN86" s="1"/>
      <c r="FO86" s="1"/>
      <c r="FP86" s="1"/>
      <c r="FQ86" s="1"/>
      <c r="FR86" s="1"/>
      <c r="FS86" s="1" t="s">
        <v>150</v>
      </c>
      <c r="FT86" s="1" t="s">
        <v>64</v>
      </c>
      <c r="FU86" s="1"/>
      <c r="FV86" s="1"/>
      <c r="FW86" s="1" t="s">
        <v>71</v>
      </c>
      <c r="FX86" s="1" t="s">
        <v>72</v>
      </c>
      <c r="FY86" s="1" t="s">
        <v>77</v>
      </c>
      <c r="FZ86" s="1" t="s">
        <v>64</v>
      </c>
      <c r="GA86">
        <f t="shared" si="1442"/>
        <v>13</v>
      </c>
      <c r="GB86">
        <f t="shared" si="1443"/>
        <v>6.2</v>
      </c>
      <c r="GC86" s="1"/>
      <c r="GD86" s="1"/>
      <c r="GE86" s="1"/>
      <c r="GF86" s="1"/>
      <c r="GG86" s="1"/>
      <c r="GH86" s="1"/>
      <c r="GI86" s="1"/>
      <c r="GJ86" s="1"/>
      <c r="GK86" s="1"/>
      <c r="GL86" s="1"/>
      <c r="GM86" s="1"/>
      <c r="GN86" s="1" t="s">
        <v>150</v>
      </c>
      <c r="GO86" s="1" t="s">
        <v>64</v>
      </c>
      <c r="GP86" s="1"/>
      <c r="GQ86" s="1"/>
      <c r="GR86" s="1" t="s">
        <v>71</v>
      </c>
      <c r="GS86" s="1" t="s">
        <v>72</v>
      </c>
      <c r="GT86" s="1" t="s">
        <v>77</v>
      </c>
      <c r="GU86" s="1" t="s">
        <v>64</v>
      </c>
      <c r="GV86">
        <f t="shared" si="1450"/>
        <v>73</v>
      </c>
      <c r="GW86">
        <f t="shared" si="1451"/>
        <v>34.800000000000004</v>
      </c>
      <c r="GX86" s="1"/>
      <c r="GY86" s="1"/>
      <c r="GZ86" s="1"/>
      <c r="HA86" s="1"/>
      <c r="HB86" s="1"/>
      <c r="HC86" s="1"/>
      <c r="HD86" s="1"/>
      <c r="HE86" s="1"/>
      <c r="HF86" s="1"/>
      <c r="HG86" s="1"/>
      <c r="HH86" s="1"/>
      <c r="HI86" s="1" t="s">
        <v>150</v>
      </c>
      <c r="HJ86" s="1" t="s">
        <v>64</v>
      </c>
      <c r="HK86" s="1"/>
      <c r="HL86" s="1"/>
      <c r="HM86" s="1" t="s">
        <v>71</v>
      </c>
      <c r="HN86" s="1" t="s">
        <v>72</v>
      </c>
      <c r="HO86" s="1" t="s">
        <v>77</v>
      </c>
      <c r="HP86" s="1" t="s">
        <v>64</v>
      </c>
      <c r="HQ86">
        <f t="shared" si="1458"/>
        <v>70</v>
      </c>
      <c r="HR86">
        <f t="shared" si="1459"/>
        <v>33.4</v>
      </c>
      <c r="HS86" s="1"/>
      <c r="HT86" s="1"/>
      <c r="HU86" s="1"/>
      <c r="HV86" s="1"/>
      <c r="HW86" s="1"/>
      <c r="HX86" s="1"/>
      <c r="HY86" s="1"/>
      <c r="HZ86" s="1"/>
      <c r="IA86" s="1"/>
      <c r="IB86" s="1"/>
      <c r="IC86" s="1"/>
      <c r="ID86" s="1" t="s">
        <v>150</v>
      </c>
      <c r="IE86" s="1" t="s">
        <v>64</v>
      </c>
      <c r="IF86" s="1"/>
      <c r="IG86" s="1"/>
      <c r="IH86" s="1" t="s">
        <v>71</v>
      </c>
      <c r="II86" s="1" t="s">
        <v>72</v>
      </c>
      <c r="IJ86" s="1" t="s">
        <v>77</v>
      </c>
      <c r="IK86" s="1" t="s">
        <v>64</v>
      </c>
      <c r="IL86">
        <f t="shared" si="1466"/>
        <v>115</v>
      </c>
      <c r="IM86">
        <f t="shared" si="1467"/>
        <v>54.800000000000004</v>
      </c>
      <c r="IN86" s="1"/>
      <c r="IO86" s="1"/>
      <c r="IP86" s="1"/>
      <c r="IQ86" s="1"/>
      <c r="IR86" s="1"/>
      <c r="IS86" s="1"/>
      <c r="IT86" s="1"/>
      <c r="IU86" s="1"/>
      <c r="IV86" s="1"/>
      <c r="IW86" s="1"/>
      <c r="IX86" s="1"/>
      <c r="IY86" s="1" t="s">
        <v>150</v>
      </c>
      <c r="IZ86" s="1" t="s">
        <v>64</v>
      </c>
      <c r="JA86" s="1"/>
      <c r="JB86" s="1"/>
      <c r="JC86" s="1" t="s">
        <v>71</v>
      </c>
      <c r="JD86" s="1" t="s">
        <v>72</v>
      </c>
      <c r="JE86" s="1" t="s">
        <v>77</v>
      </c>
      <c r="JF86" s="1" t="s">
        <v>64</v>
      </c>
      <c r="JG86">
        <f t="shared" si="1474"/>
        <v>1</v>
      </c>
      <c r="JH86">
        <f t="shared" si="1475"/>
        <v>0.5</v>
      </c>
      <c r="JI86" s="1"/>
      <c r="JJ86" s="1"/>
      <c r="JK86" s="1"/>
      <c r="JL86" s="1"/>
      <c r="JM86" s="1"/>
      <c r="JN86" s="1"/>
      <c r="JO86" s="1"/>
      <c r="JP86" s="1"/>
      <c r="JQ86" s="1"/>
      <c r="JR86" s="1"/>
      <c r="JS86" s="1"/>
      <c r="JT86" s="1" t="s">
        <v>150</v>
      </c>
      <c r="JU86" s="1" t="s">
        <v>64</v>
      </c>
      <c r="JV86" s="1"/>
      <c r="JW86" s="1"/>
      <c r="JX86" s="1" t="s">
        <v>71</v>
      </c>
      <c r="JY86" s="1" t="s">
        <v>72</v>
      </c>
      <c r="JZ86" s="1" t="s">
        <v>77</v>
      </c>
      <c r="KA86" s="1" t="s">
        <v>64</v>
      </c>
      <c r="KB86">
        <f t="shared" si="1482"/>
        <v>19</v>
      </c>
      <c r="KC86">
        <f t="shared" si="1483"/>
        <v>9.1</v>
      </c>
      <c r="KD86" s="1"/>
      <c r="KE86" s="1"/>
      <c r="KF86" s="1"/>
      <c r="KG86" s="1"/>
      <c r="KH86" s="1"/>
      <c r="KI86" s="1"/>
      <c r="KJ86" s="1"/>
      <c r="KK86" s="1"/>
      <c r="KL86" s="1"/>
      <c r="KM86" s="1"/>
      <c r="KN86" s="1"/>
      <c r="KO86" s="1" t="s">
        <v>150</v>
      </c>
      <c r="KP86" s="1" t="s">
        <v>64</v>
      </c>
      <c r="KQ86" s="1"/>
      <c r="KR86" s="1"/>
      <c r="KS86" s="1" t="s">
        <v>71</v>
      </c>
      <c r="KT86" s="1" t="s">
        <v>72</v>
      </c>
      <c r="KU86" s="1" t="s">
        <v>77</v>
      </c>
      <c r="KV86" s="1" t="s">
        <v>64</v>
      </c>
      <c r="KW86">
        <f t="shared" si="1490"/>
        <v>33</v>
      </c>
      <c r="KX86">
        <f t="shared" si="1491"/>
        <v>15.8</v>
      </c>
      <c r="KY86" s="1"/>
      <c r="KZ86" s="1"/>
      <c r="LA86" s="1"/>
      <c r="LB86" s="1"/>
      <c r="LC86" s="1"/>
      <c r="LD86" s="1"/>
      <c r="LE86" s="1"/>
      <c r="LF86" s="1"/>
      <c r="LG86" s="1"/>
      <c r="LH86" s="1"/>
      <c r="LI86" s="1"/>
      <c r="LJ86" s="1" t="s">
        <v>150</v>
      </c>
      <c r="LK86" s="1" t="s">
        <v>64</v>
      </c>
      <c r="LL86" s="1"/>
      <c r="LM86" s="1"/>
      <c r="LN86" s="1" t="s">
        <v>71</v>
      </c>
      <c r="LO86" s="1" t="s">
        <v>72</v>
      </c>
      <c r="LP86" s="1" t="s">
        <v>77</v>
      </c>
      <c r="LQ86" s="1" t="s">
        <v>64</v>
      </c>
    </row>
    <row r="87" spans="1:329" x14ac:dyDescent="0.15">
      <c r="A87" s="51" t="s">
        <v>39</v>
      </c>
      <c r="B87" s="51" t="s">
        <v>43</v>
      </c>
      <c r="C87" s="51">
        <v>53</v>
      </c>
      <c r="D87" s="51" t="s">
        <v>41</v>
      </c>
      <c r="E87" s="52">
        <v>227</v>
      </c>
      <c r="F87" s="52">
        <v>66</v>
      </c>
      <c r="G87" s="51">
        <v>29.1</v>
      </c>
      <c r="H87" s="52">
        <v>113</v>
      </c>
      <c r="I87" s="51">
        <v>49.800000000000004</v>
      </c>
      <c r="J87" s="52">
        <v>63</v>
      </c>
      <c r="K87" s="51">
        <v>27.8</v>
      </c>
      <c r="L87" s="52">
        <v>55</v>
      </c>
      <c r="M87" s="51">
        <v>24.3</v>
      </c>
      <c r="N87" s="52">
        <v>25</v>
      </c>
      <c r="O87" s="51">
        <v>11.100000000000001</v>
      </c>
      <c r="P87" s="52">
        <v>22</v>
      </c>
      <c r="Q87" s="51">
        <v>9.7000000000000011</v>
      </c>
      <c r="R87" s="52">
        <v>77</v>
      </c>
      <c r="S87" s="51">
        <v>34</v>
      </c>
      <c r="T87" s="52">
        <v>14</v>
      </c>
      <c r="U87" s="51">
        <v>6.2</v>
      </c>
      <c r="V87" s="52">
        <v>70</v>
      </c>
      <c r="W87" s="51">
        <v>30.900000000000002</v>
      </c>
      <c r="X87" s="52">
        <v>69</v>
      </c>
      <c r="Y87" s="51">
        <v>30.400000000000002</v>
      </c>
      <c r="Z87" s="52">
        <v>95</v>
      </c>
      <c r="AA87" s="51">
        <v>41.900000000000006</v>
      </c>
      <c r="AB87" s="52">
        <v>1</v>
      </c>
      <c r="AC87" s="51">
        <v>0.5</v>
      </c>
      <c r="AD87" s="52">
        <v>12</v>
      </c>
      <c r="AE87" s="51">
        <v>5.3000000000000007</v>
      </c>
      <c r="AF87" s="52">
        <v>17</v>
      </c>
      <c r="AG87" s="51">
        <v>7.5</v>
      </c>
      <c r="AI87" s="43"/>
      <c r="AJ87">
        <f t="shared" si="1386"/>
        <v>66</v>
      </c>
      <c r="AK87">
        <f t="shared" si="1387"/>
        <v>29.1</v>
      </c>
      <c r="AL87" s="1"/>
      <c r="AM87" s="1"/>
      <c r="AN87" s="1"/>
      <c r="AO87" s="1"/>
      <c r="AP87" s="1"/>
      <c r="AQ87" s="1"/>
      <c r="AR87" s="1"/>
      <c r="AS87" s="1"/>
      <c r="AT87" s="1"/>
      <c r="AU87" s="1"/>
      <c r="AV87" s="1"/>
      <c r="AW87" s="1"/>
      <c r="AX87" s="1"/>
      <c r="AY87" s="1"/>
      <c r="AZ87" s="1"/>
      <c r="BA87" s="1"/>
      <c r="BB87" s="1"/>
      <c r="BC87" s="1"/>
      <c r="BD87" s="1"/>
      <c r="BE87">
        <f t="shared" si="1394"/>
        <v>113</v>
      </c>
      <c r="BF87">
        <f t="shared" si="1395"/>
        <v>49.800000000000004</v>
      </c>
      <c r="BG87" s="1"/>
      <c r="BH87" s="1"/>
      <c r="BI87" s="1"/>
      <c r="BJ87" s="1"/>
      <c r="BK87" s="1"/>
      <c r="BL87" s="1"/>
      <c r="BM87" s="1"/>
      <c r="BN87" s="1"/>
      <c r="BO87" s="1"/>
      <c r="BP87" s="1"/>
      <c r="BQ87" s="1"/>
      <c r="BR87" s="1"/>
      <c r="BS87" s="1"/>
      <c r="BT87" s="1"/>
      <c r="BU87" s="1"/>
      <c r="BV87" s="1"/>
      <c r="BW87" s="1"/>
      <c r="BX87" s="1"/>
      <c r="BY87" s="1"/>
      <c r="BZ87">
        <f t="shared" si="1402"/>
        <v>63</v>
      </c>
      <c r="CA87">
        <f t="shared" si="1403"/>
        <v>27.8</v>
      </c>
      <c r="CB87" s="1"/>
      <c r="CC87" s="1"/>
      <c r="CD87" s="1"/>
      <c r="CE87" s="1"/>
      <c r="CF87" s="1"/>
      <c r="CG87" s="1"/>
      <c r="CH87" s="1"/>
      <c r="CI87" s="1"/>
      <c r="CJ87" s="1"/>
      <c r="CK87" s="1"/>
      <c r="CL87" s="1"/>
      <c r="CM87" s="1"/>
      <c r="CN87" s="1"/>
      <c r="CO87" s="1"/>
      <c r="CP87" s="1"/>
      <c r="CQ87" s="1"/>
      <c r="CR87" s="1"/>
      <c r="CS87" s="1"/>
      <c r="CT87" s="1"/>
      <c r="CU87">
        <f t="shared" si="1410"/>
        <v>55</v>
      </c>
      <c r="CV87">
        <f t="shared" si="1411"/>
        <v>24.3</v>
      </c>
      <c r="CW87" s="1"/>
      <c r="CX87" s="1"/>
      <c r="CY87" s="1"/>
      <c r="CZ87" s="1"/>
      <c r="DA87" s="1"/>
      <c r="DB87" s="1"/>
      <c r="DC87" s="1"/>
      <c r="DD87" s="1"/>
      <c r="DE87" s="1"/>
      <c r="DF87" s="1"/>
      <c r="DG87" s="1"/>
      <c r="DH87" s="1"/>
      <c r="DI87" s="1"/>
      <c r="DJ87" s="1"/>
      <c r="DK87" s="1"/>
      <c r="DL87" s="1"/>
      <c r="DM87" s="1"/>
      <c r="DN87" s="1"/>
      <c r="DO87" s="1"/>
      <c r="DP87">
        <f t="shared" si="1418"/>
        <v>25</v>
      </c>
      <c r="DQ87">
        <f t="shared" si="1419"/>
        <v>11.100000000000001</v>
      </c>
      <c r="DR87" s="1"/>
      <c r="DS87" s="1"/>
      <c r="DT87" s="1"/>
      <c r="DU87" s="1"/>
      <c r="DV87" s="1"/>
      <c r="DW87" s="1"/>
      <c r="DX87" s="1"/>
      <c r="DY87" s="1"/>
      <c r="DZ87" s="1"/>
      <c r="EA87" s="1"/>
      <c r="EB87" s="1"/>
      <c r="EC87" s="1"/>
      <c r="ED87" s="1"/>
      <c r="EE87" s="1"/>
      <c r="EF87" s="1"/>
      <c r="EG87" s="1"/>
      <c r="EH87" s="1"/>
      <c r="EI87" s="1"/>
      <c r="EJ87" s="1"/>
      <c r="EK87">
        <f t="shared" si="1426"/>
        <v>22</v>
      </c>
      <c r="EL87">
        <f t="shared" si="1427"/>
        <v>9.7000000000000011</v>
      </c>
      <c r="EM87" s="1"/>
      <c r="EN87" s="1"/>
      <c r="EO87" s="1"/>
      <c r="EP87" s="1"/>
      <c r="EQ87" s="1"/>
      <c r="ER87" s="1"/>
      <c r="ES87" s="1"/>
      <c r="ET87" s="1"/>
      <c r="EU87" s="1"/>
      <c r="EV87" s="1"/>
      <c r="EW87" s="1"/>
      <c r="EX87" s="1"/>
      <c r="EY87" s="1"/>
      <c r="EZ87" s="1"/>
      <c r="FA87" s="1"/>
      <c r="FB87" s="1"/>
      <c r="FC87" s="1"/>
      <c r="FD87" s="1"/>
      <c r="FE87" s="1"/>
      <c r="FF87">
        <f t="shared" si="1434"/>
        <v>77</v>
      </c>
      <c r="FG87">
        <f t="shared" si="1435"/>
        <v>34</v>
      </c>
      <c r="FH87" s="1"/>
      <c r="FI87" s="1"/>
      <c r="FJ87" s="1"/>
      <c r="FK87" s="1"/>
      <c r="FL87" s="1"/>
      <c r="FM87" s="1"/>
      <c r="FN87" s="1"/>
      <c r="FO87" s="1"/>
      <c r="FP87" s="1"/>
      <c r="FQ87" s="1"/>
      <c r="FR87" s="1"/>
      <c r="FS87" s="1"/>
      <c r="FT87" s="1"/>
      <c r="FU87" s="1"/>
      <c r="FV87" s="1"/>
      <c r="FW87" s="1"/>
      <c r="FX87" s="1"/>
      <c r="FY87" s="1"/>
      <c r="FZ87" s="1"/>
      <c r="GA87">
        <f t="shared" si="1442"/>
        <v>14</v>
      </c>
      <c r="GB87">
        <f t="shared" si="1443"/>
        <v>6.2</v>
      </c>
      <c r="GC87" s="1"/>
      <c r="GD87" s="1"/>
      <c r="GE87" s="1"/>
      <c r="GF87" s="1"/>
      <c r="GG87" s="1"/>
      <c r="GH87" s="1"/>
      <c r="GI87" s="1"/>
      <c r="GJ87" s="1"/>
      <c r="GK87" s="1"/>
      <c r="GL87" s="1"/>
      <c r="GM87" s="1"/>
      <c r="GN87" s="1"/>
      <c r="GO87" s="1"/>
      <c r="GP87" s="1"/>
      <c r="GQ87" s="1"/>
      <c r="GR87" s="1"/>
      <c r="GS87" s="1"/>
      <c r="GT87" s="1"/>
      <c r="GU87" s="1"/>
      <c r="GV87">
        <f t="shared" si="1450"/>
        <v>70</v>
      </c>
      <c r="GW87">
        <f t="shared" si="1451"/>
        <v>30.900000000000002</v>
      </c>
      <c r="GX87" s="1"/>
      <c r="GY87" s="1"/>
      <c r="GZ87" s="1"/>
      <c r="HA87" s="1"/>
      <c r="HB87" s="1"/>
      <c r="HC87" s="1"/>
      <c r="HD87" s="1"/>
      <c r="HE87" s="1"/>
      <c r="HF87" s="1"/>
      <c r="HG87" s="1"/>
      <c r="HH87" s="1"/>
      <c r="HI87" s="1"/>
      <c r="HJ87" s="1"/>
      <c r="HK87" s="1"/>
      <c r="HL87" s="1"/>
      <c r="HM87" s="1"/>
      <c r="HN87" s="1"/>
      <c r="HO87" s="1"/>
      <c r="HP87" s="1"/>
      <c r="HQ87">
        <f t="shared" si="1458"/>
        <v>69</v>
      </c>
      <c r="HR87">
        <f t="shared" si="1459"/>
        <v>30.400000000000002</v>
      </c>
      <c r="HS87" s="1"/>
      <c r="HT87" s="1"/>
      <c r="HU87" s="1"/>
      <c r="HV87" s="1"/>
      <c r="HW87" s="1"/>
      <c r="HX87" s="1"/>
      <c r="HY87" s="1"/>
      <c r="HZ87" s="1"/>
      <c r="IA87" s="1"/>
      <c r="IB87" s="1"/>
      <c r="IC87" s="1"/>
      <c r="ID87" s="1"/>
      <c r="IE87" s="1"/>
      <c r="IF87" s="1"/>
      <c r="IG87" s="1"/>
      <c r="IH87" s="1"/>
      <c r="II87" s="1"/>
      <c r="IJ87" s="1"/>
      <c r="IK87" s="1"/>
      <c r="IL87">
        <f t="shared" si="1466"/>
        <v>95</v>
      </c>
      <c r="IM87">
        <f t="shared" si="1467"/>
        <v>41.900000000000006</v>
      </c>
      <c r="IN87" s="1"/>
      <c r="IO87" s="1"/>
      <c r="IP87" s="1"/>
      <c r="IQ87" s="1"/>
      <c r="IR87" s="1"/>
      <c r="IS87" s="1"/>
      <c r="IT87" s="1"/>
      <c r="IU87" s="1"/>
      <c r="IV87" s="1"/>
      <c r="IW87" s="1"/>
      <c r="IX87" s="1"/>
      <c r="IY87" s="1"/>
      <c r="IZ87" s="1"/>
      <c r="JA87" s="1"/>
      <c r="JB87" s="1"/>
      <c r="JC87" s="1"/>
      <c r="JD87" s="1"/>
      <c r="JE87" s="1"/>
      <c r="JF87" s="1"/>
      <c r="JG87">
        <f t="shared" si="1474"/>
        <v>1</v>
      </c>
      <c r="JH87">
        <f t="shared" si="1475"/>
        <v>0.5</v>
      </c>
      <c r="JI87" s="1"/>
      <c r="JJ87" s="1"/>
      <c r="JK87" s="1"/>
      <c r="JL87" s="1"/>
      <c r="JM87" s="1"/>
      <c r="JN87" s="1"/>
      <c r="JO87" s="1"/>
      <c r="JP87" s="1"/>
      <c r="JQ87" s="1"/>
      <c r="JR87" s="1"/>
      <c r="JS87" s="1"/>
      <c r="JT87" s="1"/>
      <c r="JU87" s="1"/>
      <c r="JV87" s="1"/>
      <c r="JW87" s="1"/>
      <c r="JX87" s="1"/>
      <c r="JY87" s="1"/>
      <c r="JZ87" s="1"/>
      <c r="KA87" s="1"/>
      <c r="KB87">
        <f t="shared" si="1482"/>
        <v>12</v>
      </c>
      <c r="KC87">
        <f t="shared" si="1483"/>
        <v>5.3000000000000007</v>
      </c>
      <c r="KD87" s="1"/>
      <c r="KE87" s="1"/>
      <c r="KF87" s="1"/>
      <c r="KG87" s="1"/>
      <c r="KH87" s="1"/>
      <c r="KI87" s="1"/>
      <c r="KJ87" s="1"/>
      <c r="KK87" s="1"/>
      <c r="KL87" s="1"/>
      <c r="KM87" s="1"/>
      <c r="KN87" s="1"/>
      <c r="KO87" s="1"/>
      <c r="KP87" s="1"/>
      <c r="KQ87" s="1"/>
      <c r="KR87" s="1"/>
      <c r="KS87" s="1"/>
      <c r="KT87" s="1"/>
      <c r="KU87" s="1"/>
      <c r="KV87" s="1"/>
      <c r="KW87">
        <f t="shared" si="1490"/>
        <v>17</v>
      </c>
      <c r="KX87">
        <f t="shared" si="1491"/>
        <v>7.5</v>
      </c>
      <c r="KY87" s="1"/>
      <c r="KZ87" s="1"/>
      <c r="LA87" s="1"/>
      <c r="LB87" s="1"/>
      <c r="LC87" s="1"/>
      <c r="LD87" s="1"/>
      <c r="LE87" s="1"/>
      <c r="LF87" s="1"/>
      <c r="LG87" s="1"/>
      <c r="LH87" s="1"/>
      <c r="LI87" s="1"/>
      <c r="LJ87" s="1"/>
      <c r="LK87" s="1"/>
      <c r="LL87" s="1"/>
      <c r="LM87" s="1"/>
      <c r="LN87" s="1"/>
      <c r="LO87" s="1"/>
      <c r="LP87" s="1"/>
      <c r="LQ87" s="1"/>
    </row>
    <row r="88" spans="1:329" x14ac:dyDescent="0.15">
      <c r="A88" s="51" t="s">
        <v>39</v>
      </c>
      <c r="B88" s="51" t="s">
        <v>43</v>
      </c>
      <c r="C88" s="51">
        <v>54</v>
      </c>
      <c r="D88" s="51" t="s">
        <v>41</v>
      </c>
      <c r="E88" s="52">
        <v>292</v>
      </c>
      <c r="F88" s="52">
        <v>116</v>
      </c>
      <c r="G88" s="51">
        <v>39.800000000000004</v>
      </c>
      <c r="H88" s="52">
        <v>114</v>
      </c>
      <c r="I88" s="51">
        <v>39.1</v>
      </c>
      <c r="J88" s="52">
        <v>84</v>
      </c>
      <c r="K88" s="51">
        <v>28.8</v>
      </c>
      <c r="L88" s="52">
        <v>89</v>
      </c>
      <c r="M88" s="51">
        <v>30.5</v>
      </c>
      <c r="N88" s="52">
        <v>26</v>
      </c>
      <c r="O88" s="51">
        <v>9</v>
      </c>
      <c r="P88" s="52">
        <v>36</v>
      </c>
      <c r="Q88" s="51">
        <v>12.4</v>
      </c>
      <c r="R88" s="52">
        <v>100</v>
      </c>
      <c r="S88" s="51">
        <v>34.300000000000004</v>
      </c>
      <c r="T88" s="52">
        <v>12</v>
      </c>
      <c r="U88" s="51">
        <v>4.2</v>
      </c>
      <c r="V88" s="52">
        <v>85</v>
      </c>
      <c r="W88" s="51">
        <v>29.200000000000003</v>
      </c>
      <c r="X88" s="52">
        <v>82</v>
      </c>
      <c r="Y88" s="51">
        <v>28.1</v>
      </c>
      <c r="Z88" s="52">
        <v>143</v>
      </c>
      <c r="AA88" s="51">
        <v>49</v>
      </c>
      <c r="AB88" s="52">
        <v>1</v>
      </c>
      <c r="AC88" s="51">
        <v>0.4</v>
      </c>
      <c r="AD88" s="52">
        <v>19</v>
      </c>
      <c r="AE88" s="51">
        <v>6.6000000000000005</v>
      </c>
      <c r="AF88" s="52">
        <v>44</v>
      </c>
      <c r="AG88" s="51">
        <v>15.100000000000001</v>
      </c>
      <c r="AI88" s="43"/>
      <c r="AJ88">
        <f t="shared" si="1386"/>
        <v>116</v>
      </c>
      <c r="AK88">
        <f t="shared" si="1387"/>
        <v>39.800000000000004</v>
      </c>
      <c r="AL88" s="3" t="str">
        <f>AL54</f>
        <v>国・女</v>
      </c>
      <c r="AM88" s="1"/>
      <c r="AN88" s="1"/>
      <c r="AO88" s="1"/>
      <c r="AP88" s="1"/>
      <c r="AQ88" s="1"/>
      <c r="AR88" s="3" t="str">
        <f>+AL71</f>
        <v>県・女</v>
      </c>
      <c r="AS88" s="1"/>
      <c r="AT88" s="1"/>
      <c r="AU88" s="1" t="s">
        <v>73</v>
      </c>
      <c r="AV88" s="1"/>
      <c r="AW88" s="1" t="s">
        <v>65</v>
      </c>
      <c r="AX88" s="1"/>
      <c r="AY88" s="1"/>
      <c r="AZ88" s="1" t="s">
        <v>66</v>
      </c>
      <c r="BA88" s="1"/>
      <c r="BB88" s="1"/>
      <c r="BC88" s="1"/>
      <c r="BD88" s="1"/>
      <c r="BE88">
        <f t="shared" si="1394"/>
        <v>114</v>
      </c>
      <c r="BF88">
        <f t="shared" si="1395"/>
        <v>39.1</v>
      </c>
      <c r="BG88" s="3" t="str">
        <f>BG54</f>
        <v>国・女</v>
      </c>
      <c r="BH88" s="1"/>
      <c r="BI88" s="1"/>
      <c r="BJ88" s="1"/>
      <c r="BK88" s="1"/>
      <c r="BL88" s="1"/>
      <c r="BM88" s="3" t="str">
        <f>+BG71</f>
        <v>県・女</v>
      </c>
      <c r="BN88" s="1"/>
      <c r="BO88" s="1"/>
      <c r="BP88" s="1" t="s">
        <v>73</v>
      </c>
      <c r="BQ88" s="1"/>
      <c r="BR88" s="1" t="s">
        <v>65</v>
      </c>
      <c r="BS88" s="1"/>
      <c r="BT88" s="1"/>
      <c r="BU88" s="1" t="s">
        <v>66</v>
      </c>
      <c r="BV88" s="1"/>
      <c r="BW88" s="1"/>
      <c r="BX88" s="1"/>
      <c r="BY88" s="1"/>
      <c r="BZ88">
        <f t="shared" si="1402"/>
        <v>84</v>
      </c>
      <c r="CA88">
        <f t="shared" si="1403"/>
        <v>28.8</v>
      </c>
      <c r="CB88" s="3" t="str">
        <f>CB54</f>
        <v>国・女</v>
      </c>
      <c r="CC88" s="1"/>
      <c r="CD88" s="1"/>
      <c r="CE88" s="1"/>
      <c r="CF88" s="1"/>
      <c r="CG88" s="1"/>
      <c r="CH88" s="3" t="str">
        <f>+CB71</f>
        <v>県・女</v>
      </c>
      <c r="CI88" s="1"/>
      <c r="CJ88" s="1"/>
      <c r="CK88" s="1" t="s">
        <v>73</v>
      </c>
      <c r="CL88" s="1"/>
      <c r="CM88" s="1" t="s">
        <v>65</v>
      </c>
      <c r="CN88" s="1"/>
      <c r="CO88" s="1"/>
      <c r="CP88" s="1" t="s">
        <v>66</v>
      </c>
      <c r="CQ88" s="1"/>
      <c r="CR88" s="1"/>
      <c r="CS88" s="1"/>
      <c r="CT88" s="1"/>
      <c r="CU88">
        <f t="shared" si="1410"/>
        <v>89</v>
      </c>
      <c r="CV88">
        <f t="shared" si="1411"/>
        <v>30.5</v>
      </c>
      <c r="CW88" s="3" t="str">
        <f>CW54</f>
        <v>国・女</v>
      </c>
      <c r="CX88" s="1"/>
      <c r="CY88" s="1"/>
      <c r="CZ88" s="1"/>
      <c r="DA88" s="1"/>
      <c r="DB88" s="1"/>
      <c r="DC88" s="3" t="str">
        <f>+CW71</f>
        <v>県・女</v>
      </c>
      <c r="DD88" s="1"/>
      <c r="DE88" s="1"/>
      <c r="DF88" s="1" t="s">
        <v>73</v>
      </c>
      <c r="DG88" s="1"/>
      <c r="DH88" s="1" t="s">
        <v>65</v>
      </c>
      <c r="DI88" s="1"/>
      <c r="DJ88" s="1"/>
      <c r="DK88" s="1" t="s">
        <v>66</v>
      </c>
      <c r="DL88" s="1"/>
      <c r="DM88" s="1"/>
      <c r="DN88" s="1"/>
      <c r="DO88" s="1"/>
      <c r="DP88">
        <f t="shared" si="1418"/>
        <v>26</v>
      </c>
      <c r="DQ88">
        <f t="shared" si="1419"/>
        <v>9</v>
      </c>
      <c r="DR88" s="3" t="str">
        <f>DR54</f>
        <v>国・女</v>
      </c>
      <c r="DS88" s="1"/>
      <c r="DT88" s="1"/>
      <c r="DU88" s="1"/>
      <c r="DV88" s="1"/>
      <c r="DW88" s="1"/>
      <c r="DX88" s="3" t="str">
        <f>+DR71</f>
        <v>県・女</v>
      </c>
      <c r="DY88" s="1"/>
      <c r="DZ88" s="1"/>
      <c r="EA88" s="1" t="s">
        <v>73</v>
      </c>
      <c r="EB88" s="1"/>
      <c r="EC88" s="1" t="s">
        <v>65</v>
      </c>
      <c r="ED88" s="1"/>
      <c r="EE88" s="1"/>
      <c r="EF88" s="1" t="s">
        <v>66</v>
      </c>
      <c r="EG88" s="1"/>
      <c r="EH88" s="1"/>
      <c r="EI88" s="1"/>
      <c r="EJ88" s="1"/>
      <c r="EK88">
        <f t="shared" si="1426"/>
        <v>36</v>
      </c>
      <c r="EL88">
        <f t="shared" si="1427"/>
        <v>12.4</v>
      </c>
      <c r="EM88" s="3" t="str">
        <f>EM54</f>
        <v>国・女</v>
      </c>
      <c r="EN88" s="1"/>
      <c r="EO88" s="1"/>
      <c r="EP88" s="1"/>
      <c r="EQ88" s="1"/>
      <c r="ER88" s="1"/>
      <c r="ES88" s="3" t="str">
        <f>+EM71</f>
        <v>県・女</v>
      </c>
      <c r="ET88" s="1"/>
      <c r="EU88" s="1"/>
      <c r="EV88" s="1" t="s">
        <v>73</v>
      </c>
      <c r="EW88" s="1"/>
      <c r="EX88" s="1" t="s">
        <v>65</v>
      </c>
      <c r="EY88" s="1"/>
      <c r="EZ88" s="1"/>
      <c r="FA88" s="1" t="s">
        <v>66</v>
      </c>
      <c r="FB88" s="1"/>
      <c r="FC88" s="1"/>
      <c r="FD88" s="1"/>
      <c r="FE88" s="1"/>
      <c r="FF88">
        <f t="shared" si="1434"/>
        <v>100</v>
      </c>
      <c r="FG88">
        <f t="shared" si="1435"/>
        <v>34.300000000000004</v>
      </c>
      <c r="FH88" s="3" t="str">
        <f>FH54</f>
        <v>国・女</v>
      </c>
      <c r="FI88" s="1"/>
      <c r="FJ88" s="1"/>
      <c r="FK88" s="1"/>
      <c r="FL88" s="1"/>
      <c r="FM88" s="1"/>
      <c r="FN88" s="3" t="str">
        <f>+FH71</f>
        <v>県・女</v>
      </c>
      <c r="FO88" s="1"/>
      <c r="FP88" s="1"/>
      <c r="FQ88" s="1" t="s">
        <v>73</v>
      </c>
      <c r="FR88" s="1"/>
      <c r="FS88" s="1" t="s">
        <v>65</v>
      </c>
      <c r="FT88" s="1"/>
      <c r="FU88" s="1"/>
      <c r="FV88" s="1" t="s">
        <v>66</v>
      </c>
      <c r="FW88" s="1"/>
      <c r="FX88" s="1"/>
      <c r="FY88" s="1"/>
      <c r="FZ88" s="1"/>
      <c r="GA88">
        <f t="shared" si="1442"/>
        <v>12</v>
      </c>
      <c r="GB88">
        <f t="shared" si="1443"/>
        <v>4.2</v>
      </c>
      <c r="GC88" s="3" t="str">
        <f>GC54</f>
        <v>国・女</v>
      </c>
      <c r="GD88" s="1"/>
      <c r="GE88" s="1"/>
      <c r="GF88" s="1"/>
      <c r="GG88" s="1"/>
      <c r="GH88" s="1"/>
      <c r="GI88" s="3" t="str">
        <f>+GC71</f>
        <v>県・女</v>
      </c>
      <c r="GJ88" s="1"/>
      <c r="GK88" s="1"/>
      <c r="GL88" s="1" t="s">
        <v>73</v>
      </c>
      <c r="GM88" s="1"/>
      <c r="GN88" s="1" t="s">
        <v>65</v>
      </c>
      <c r="GO88" s="1"/>
      <c r="GP88" s="1"/>
      <c r="GQ88" s="1" t="s">
        <v>66</v>
      </c>
      <c r="GR88" s="1"/>
      <c r="GS88" s="1"/>
      <c r="GT88" s="1"/>
      <c r="GU88" s="1"/>
      <c r="GV88">
        <f t="shared" si="1450"/>
        <v>85</v>
      </c>
      <c r="GW88">
        <f t="shared" si="1451"/>
        <v>29.200000000000003</v>
      </c>
      <c r="GX88" s="3" t="str">
        <f>GX54</f>
        <v>国・女</v>
      </c>
      <c r="GY88" s="1"/>
      <c r="GZ88" s="1"/>
      <c r="HA88" s="1"/>
      <c r="HB88" s="1"/>
      <c r="HC88" s="1"/>
      <c r="HD88" s="3" t="str">
        <f>+GX71</f>
        <v>県・女</v>
      </c>
      <c r="HE88" s="1"/>
      <c r="HF88" s="1"/>
      <c r="HG88" s="1" t="s">
        <v>73</v>
      </c>
      <c r="HH88" s="1"/>
      <c r="HI88" s="1" t="s">
        <v>65</v>
      </c>
      <c r="HJ88" s="1"/>
      <c r="HK88" s="1"/>
      <c r="HL88" s="1" t="s">
        <v>66</v>
      </c>
      <c r="HM88" s="1"/>
      <c r="HN88" s="1"/>
      <c r="HO88" s="1"/>
      <c r="HP88" s="1"/>
      <c r="HQ88">
        <f t="shared" si="1458"/>
        <v>82</v>
      </c>
      <c r="HR88">
        <f t="shared" si="1459"/>
        <v>28.1</v>
      </c>
      <c r="HS88" s="3" t="str">
        <f>HS54</f>
        <v>国・女</v>
      </c>
      <c r="HT88" s="1"/>
      <c r="HU88" s="1"/>
      <c r="HV88" s="1"/>
      <c r="HW88" s="1"/>
      <c r="HX88" s="1"/>
      <c r="HY88" s="3" t="str">
        <f>+HS71</f>
        <v>県・女</v>
      </c>
      <c r="HZ88" s="1"/>
      <c r="IA88" s="1"/>
      <c r="IB88" s="1" t="s">
        <v>73</v>
      </c>
      <c r="IC88" s="1"/>
      <c r="ID88" s="1" t="s">
        <v>65</v>
      </c>
      <c r="IE88" s="1"/>
      <c r="IF88" s="1"/>
      <c r="IG88" s="1" t="s">
        <v>66</v>
      </c>
      <c r="IH88" s="1"/>
      <c r="II88" s="1"/>
      <c r="IJ88" s="1"/>
      <c r="IK88" s="1"/>
      <c r="IL88">
        <f t="shared" si="1466"/>
        <v>143</v>
      </c>
      <c r="IM88">
        <f t="shared" si="1467"/>
        <v>49</v>
      </c>
      <c r="IN88" s="3" t="str">
        <f>IN54</f>
        <v>国・女</v>
      </c>
      <c r="IO88" s="1"/>
      <c r="IP88" s="1"/>
      <c r="IQ88" s="1"/>
      <c r="IR88" s="1"/>
      <c r="IS88" s="1"/>
      <c r="IT88" s="3" t="str">
        <f>+IN71</f>
        <v>県・女</v>
      </c>
      <c r="IU88" s="1"/>
      <c r="IV88" s="1"/>
      <c r="IW88" s="1" t="s">
        <v>73</v>
      </c>
      <c r="IX88" s="1"/>
      <c r="IY88" s="1" t="s">
        <v>65</v>
      </c>
      <c r="IZ88" s="1"/>
      <c r="JA88" s="1"/>
      <c r="JB88" s="1" t="s">
        <v>66</v>
      </c>
      <c r="JC88" s="1"/>
      <c r="JD88" s="1"/>
      <c r="JE88" s="1"/>
      <c r="JF88" s="1"/>
      <c r="JG88">
        <f t="shared" si="1474"/>
        <v>1</v>
      </c>
      <c r="JH88">
        <f t="shared" si="1475"/>
        <v>0.4</v>
      </c>
      <c r="JI88" s="3" t="str">
        <f>JI54</f>
        <v>国・女</v>
      </c>
      <c r="JJ88" s="1"/>
      <c r="JK88" s="1"/>
      <c r="JL88" s="1"/>
      <c r="JM88" s="1"/>
      <c r="JN88" s="1"/>
      <c r="JO88" s="3" t="str">
        <f>+JI71</f>
        <v>県・女</v>
      </c>
      <c r="JP88" s="1"/>
      <c r="JQ88" s="1"/>
      <c r="JR88" s="1" t="s">
        <v>73</v>
      </c>
      <c r="JS88" s="1"/>
      <c r="JT88" s="1" t="s">
        <v>65</v>
      </c>
      <c r="JU88" s="1"/>
      <c r="JV88" s="1"/>
      <c r="JW88" s="1" t="s">
        <v>66</v>
      </c>
      <c r="JX88" s="1"/>
      <c r="JY88" s="1"/>
      <c r="JZ88" s="1"/>
      <c r="KA88" s="1"/>
      <c r="KB88">
        <f t="shared" si="1482"/>
        <v>19</v>
      </c>
      <c r="KC88">
        <f t="shared" si="1483"/>
        <v>6.6000000000000005</v>
      </c>
      <c r="KD88" s="3" t="str">
        <f>KD54</f>
        <v>国・女</v>
      </c>
      <c r="KE88" s="1"/>
      <c r="KF88" s="1"/>
      <c r="KG88" s="1"/>
      <c r="KH88" s="1"/>
      <c r="KI88" s="1"/>
      <c r="KJ88" s="3" t="str">
        <f>+KD71</f>
        <v>県・女</v>
      </c>
      <c r="KK88" s="1"/>
      <c r="KL88" s="1"/>
      <c r="KM88" s="1" t="s">
        <v>73</v>
      </c>
      <c r="KN88" s="1"/>
      <c r="KO88" s="1" t="s">
        <v>65</v>
      </c>
      <c r="KP88" s="1"/>
      <c r="KQ88" s="1"/>
      <c r="KR88" s="1" t="s">
        <v>66</v>
      </c>
      <c r="KS88" s="1"/>
      <c r="KT88" s="1"/>
      <c r="KU88" s="1"/>
      <c r="KV88" s="1"/>
      <c r="KW88">
        <f t="shared" si="1490"/>
        <v>44</v>
      </c>
      <c r="KX88">
        <f t="shared" si="1491"/>
        <v>15.100000000000001</v>
      </c>
      <c r="KY88" s="3" t="str">
        <f>KY54</f>
        <v>国・女</v>
      </c>
      <c r="KZ88" s="1"/>
      <c r="LA88" s="1"/>
      <c r="LB88" s="1"/>
      <c r="LC88" s="1"/>
      <c r="LD88" s="1"/>
      <c r="LE88" s="3" t="str">
        <f>+KY71</f>
        <v>県・女</v>
      </c>
      <c r="LF88" s="1"/>
      <c r="LG88" s="1"/>
      <c r="LH88" s="1" t="s">
        <v>73</v>
      </c>
      <c r="LI88" s="1"/>
      <c r="LJ88" s="1" t="s">
        <v>65</v>
      </c>
      <c r="LK88" s="1"/>
      <c r="LL88" s="1"/>
      <c r="LM88" s="1" t="s">
        <v>66</v>
      </c>
      <c r="LN88" s="1"/>
      <c r="LO88" s="1"/>
      <c r="LP88" s="1"/>
      <c r="LQ88" s="1"/>
    </row>
    <row r="89" spans="1:329" x14ac:dyDescent="0.15">
      <c r="A89" s="51" t="s">
        <v>39</v>
      </c>
      <c r="B89" s="51" t="s">
        <v>43</v>
      </c>
      <c r="C89" s="51">
        <v>55</v>
      </c>
      <c r="D89" s="51" t="s">
        <v>41</v>
      </c>
      <c r="E89" s="52">
        <v>244</v>
      </c>
      <c r="F89" s="52">
        <v>79</v>
      </c>
      <c r="G89" s="51">
        <v>32.4</v>
      </c>
      <c r="H89" s="52">
        <v>160</v>
      </c>
      <c r="I89" s="51">
        <v>65.600000000000009</v>
      </c>
      <c r="J89" s="52">
        <v>94</v>
      </c>
      <c r="K89" s="51">
        <v>38.6</v>
      </c>
      <c r="L89" s="52">
        <v>72</v>
      </c>
      <c r="M89" s="51">
        <v>29.6</v>
      </c>
      <c r="N89" s="52">
        <v>24</v>
      </c>
      <c r="O89" s="51">
        <v>9.9</v>
      </c>
      <c r="P89" s="52">
        <v>34</v>
      </c>
      <c r="Q89" s="51">
        <v>14</v>
      </c>
      <c r="R89" s="52">
        <v>124</v>
      </c>
      <c r="S89" s="51">
        <v>50.900000000000006</v>
      </c>
      <c r="T89" s="52">
        <v>21</v>
      </c>
      <c r="U89" s="51">
        <v>8.7000000000000011</v>
      </c>
      <c r="V89" s="52">
        <v>82</v>
      </c>
      <c r="W89" s="51">
        <v>33.700000000000003</v>
      </c>
      <c r="X89" s="52">
        <v>65</v>
      </c>
      <c r="Y89" s="51">
        <v>26.700000000000003</v>
      </c>
      <c r="Z89" s="52">
        <v>137</v>
      </c>
      <c r="AA89" s="51">
        <v>56.2</v>
      </c>
      <c r="AB89" s="52">
        <v>2</v>
      </c>
      <c r="AC89" s="51">
        <v>0.9</v>
      </c>
      <c r="AD89" s="52">
        <v>20</v>
      </c>
      <c r="AE89" s="51">
        <v>8.2000000000000011</v>
      </c>
      <c r="AF89" s="52">
        <v>39</v>
      </c>
      <c r="AG89" s="51">
        <v>16</v>
      </c>
      <c r="AI89" s="43"/>
      <c r="AJ89">
        <f t="shared" si="1386"/>
        <v>79</v>
      </c>
      <c r="AK89">
        <f t="shared" si="1387"/>
        <v>32.4</v>
      </c>
      <c r="AM89" s="1" t="str">
        <f t="shared" ref="AM89:AP89" si="1791">AM55</f>
        <v>受診者</v>
      </c>
      <c r="AN89" s="1" t="str">
        <f t="shared" si="1791"/>
        <v>ＢＭＩ人数</v>
      </c>
      <c r="AO89" s="1" t="str">
        <f t="shared" si="1791"/>
        <v>ＢＭＩ割合</v>
      </c>
      <c r="AP89" s="1" t="str">
        <f t="shared" si="1791"/>
        <v>標準誤差</v>
      </c>
      <c r="AR89" s="1"/>
      <c r="AS89" s="1" t="str">
        <f t="shared" ref="AS89:AS99" si="1792">+AM72</f>
        <v>受診者</v>
      </c>
      <c r="AT89" s="1" t="str">
        <f t="shared" ref="AT89:AT99" si="1793">+AN72</f>
        <v>ＢＭＩ人数</v>
      </c>
      <c r="AU89" s="1" t="str">
        <f>+AO72</f>
        <v>ＢＭＩ割合</v>
      </c>
      <c r="AV89" s="1" t="s">
        <v>75</v>
      </c>
      <c r="AW89" s="1" t="s">
        <v>53</v>
      </c>
      <c r="AX89" s="1" t="s">
        <v>54</v>
      </c>
      <c r="AY89" s="1" t="s">
        <v>56</v>
      </c>
      <c r="AZ89" s="1" t="s">
        <v>51</v>
      </c>
      <c r="BE89">
        <f t="shared" si="1394"/>
        <v>160</v>
      </c>
      <c r="BF89">
        <f t="shared" si="1395"/>
        <v>65.600000000000009</v>
      </c>
      <c r="BH89" s="1" t="str">
        <f t="shared" ref="BH89:BK89" si="1794">BH55</f>
        <v>受診者</v>
      </c>
      <c r="BI89" s="1" t="str">
        <f t="shared" si="1794"/>
        <v>腹囲人数</v>
      </c>
      <c r="BJ89" s="1" t="str">
        <f t="shared" si="1794"/>
        <v>腹囲割合</v>
      </c>
      <c r="BK89" s="1" t="str">
        <f t="shared" si="1794"/>
        <v>標準誤差</v>
      </c>
      <c r="BM89" s="1"/>
      <c r="BN89" s="1" t="str">
        <f t="shared" ref="BN89:BN99" si="1795">+BH72</f>
        <v>受診者</v>
      </c>
      <c r="BO89" s="1" t="str">
        <f t="shared" ref="BO89:BO99" si="1796">+BI72</f>
        <v>腹囲人数</v>
      </c>
      <c r="BP89" s="1" t="str">
        <f>+BJ72</f>
        <v>腹囲割合</v>
      </c>
      <c r="BQ89" s="1" t="s">
        <v>75</v>
      </c>
      <c r="BR89" s="1" t="s">
        <v>53</v>
      </c>
      <c r="BS89" s="1" t="s">
        <v>54</v>
      </c>
      <c r="BT89" s="1" t="s">
        <v>56</v>
      </c>
      <c r="BU89" s="1" t="s">
        <v>51</v>
      </c>
      <c r="BZ89">
        <f t="shared" si="1402"/>
        <v>94</v>
      </c>
      <c r="CA89">
        <f t="shared" si="1403"/>
        <v>38.6</v>
      </c>
      <c r="CC89" s="1" t="str">
        <f t="shared" ref="CC89:CF89" si="1797">CC55</f>
        <v>受診者</v>
      </c>
      <c r="CD89" s="1" t="str">
        <f t="shared" si="1797"/>
        <v>中性脂肪人数</v>
      </c>
      <c r="CE89" s="1" t="str">
        <f t="shared" si="1797"/>
        <v>中性脂肪割合</v>
      </c>
      <c r="CF89" s="1" t="str">
        <f t="shared" si="1797"/>
        <v>標準誤差</v>
      </c>
      <c r="CH89" s="1"/>
      <c r="CI89" s="1" t="str">
        <f t="shared" ref="CI89:CI99" si="1798">+CC72</f>
        <v>受診者</v>
      </c>
      <c r="CJ89" s="1" t="str">
        <f t="shared" ref="CJ89:CJ99" si="1799">+CD72</f>
        <v>中性脂肪人数</v>
      </c>
      <c r="CK89" s="1" t="str">
        <f>+CE72</f>
        <v>中性脂肪割合</v>
      </c>
      <c r="CL89" s="1" t="s">
        <v>75</v>
      </c>
      <c r="CM89" s="1" t="s">
        <v>53</v>
      </c>
      <c r="CN89" s="1" t="s">
        <v>54</v>
      </c>
      <c r="CO89" s="1" t="s">
        <v>56</v>
      </c>
      <c r="CP89" s="1" t="s">
        <v>51</v>
      </c>
      <c r="CU89">
        <f t="shared" si="1410"/>
        <v>72</v>
      </c>
      <c r="CV89">
        <f t="shared" si="1411"/>
        <v>29.6</v>
      </c>
      <c r="CX89" s="1" t="str">
        <f t="shared" ref="CX89:DA89" si="1800">CX55</f>
        <v>受診者</v>
      </c>
      <c r="CY89" s="1" t="str">
        <f t="shared" si="1800"/>
        <v>ＡＬＴ（ＧＰＴ）人数</v>
      </c>
      <c r="CZ89" s="1" t="str">
        <f t="shared" si="1800"/>
        <v>ＡＬＴ（ＧＰＴ）割合</v>
      </c>
      <c r="DA89" s="1" t="str">
        <f t="shared" si="1800"/>
        <v>標準誤差</v>
      </c>
      <c r="DC89" s="1"/>
      <c r="DD89" s="1" t="str">
        <f t="shared" ref="DD89:DD99" si="1801">+CX72</f>
        <v>受診者</v>
      </c>
      <c r="DE89" s="1" t="str">
        <f t="shared" ref="DE89:DE99" si="1802">+CY72</f>
        <v>ＡＬＴ（ＧＰＴ）人数</v>
      </c>
      <c r="DF89" s="1" t="str">
        <f>+CZ72</f>
        <v>ＡＬＴ（ＧＰＴ）割合</v>
      </c>
      <c r="DG89" s="1" t="s">
        <v>75</v>
      </c>
      <c r="DH89" s="1" t="s">
        <v>53</v>
      </c>
      <c r="DI89" s="1" t="s">
        <v>54</v>
      </c>
      <c r="DJ89" s="1" t="s">
        <v>56</v>
      </c>
      <c r="DK89" s="1" t="s">
        <v>51</v>
      </c>
      <c r="DP89">
        <f t="shared" si="1418"/>
        <v>24</v>
      </c>
      <c r="DQ89">
        <f t="shared" si="1419"/>
        <v>9.9</v>
      </c>
      <c r="DS89" s="1" t="str">
        <f t="shared" ref="DS89:DV89" si="1803">DS55</f>
        <v>受診者</v>
      </c>
      <c r="DT89" s="1" t="str">
        <f t="shared" si="1803"/>
        <v>ＨＤＬコレステロール人数</v>
      </c>
      <c r="DU89" s="1" t="str">
        <f t="shared" si="1803"/>
        <v>ＨＤＬコレステロール割合</v>
      </c>
      <c r="DV89" s="1" t="str">
        <f t="shared" si="1803"/>
        <v>標準誤差</v>
      </c>
      <c r="DX89" s="1"/>
      <c r="DY89" s="1" t="str">
        <f t="shared" ref="DY89:DY99" si="1804">+DS72</f>
        <v>受診者</v>
      </c>
      <c r="DZ89" s="1" t="str">
        <f t="shared" ref="DZ89:DZ99" si="1805">+DT72</f>
        <v>ＨＤＬコレステロール人数</v>
      </c>
      <c r="EA89" s="1" t="str">
        <f>+DU72</f>
        <v>ＨＤＬコレステロール割合</v>
      </c>
      <c r="EB89" s="1" t="s">
        <v>75</v>
      </c>
      <c r="EC89" s="1" t="s">
        <v>53</v>
      </c>
      <c r="ED89" s="1" t="s">
        <v>54</v>
      </c>
      <c r="EE89" s="1" t="s">
        <v>56</v>
      </c>
      <c r="EF89" s="1" t="s">
        <v>51</v>
      </c>
      <c r="EK89">
        <f t="shared" si="1426"/>
        <v>34</v>
      </c>
      <c r="EL89">
        <f t="shared" si="1427"/>
        <v>14</v>
      </c>
      <c r="EN89" s="1" t="str">
        <f t="shared" ref="EN89:EQ89" si="1806">EN55</f>
        <v>受診者</v>
      </c>
      <c r="EO89" s="1" t="str">
        <f t="shared" si="1806"/>
        <v>血糖人数</v>
      </c>
      <c r="EP89" s="1" t="str">
        <f t="shared" si="1806"/>
        <v>血糖割合</v>
      </c>
      <c r="EQ89" s="1" t="str">
        <f t="shared" si="1806"/>
        <v>標準誤差</v>
      </c>
      <c r="ES89" s="1"/>
      <c r="ET89" s="1" t="str">
        <f t="shared" ref="ET89:ET99" si="1807">+EN72</f>
        <v>受診者</v>
      </c>
      <c r="EU89" s="1" t="str">
        <f t="shared" ref="EU89:EU99" si="1808">+EO72</f>
        <v>血糖人数</v>
      </c>
      <c r="EV89" s="1" t="str">
        <f>+EP72</f>
        <v>血糖割合</v>
      </c>
      <c r="EW89" s="1" t="s">
        <v>75</v>
      </c>
      <c r="EX89" s="1" t="s">
        <v>53</v>
      </c>
      <c r="EY89" s="1" t="s">
        <v>54</v>
      </c>
      <c r="EZ89" s="1" t="s">
        <v>56</v>
      </c>
      <c r="FA89" s="1" t="s">
        <v>51</v>
      </c>
      <c r="FF89">
        <f t="shared" si="1434"/>
        <v>124</v>
      </c>
      <c r="FG89">
        <f t="shared" si="1435"/>
        <v>50.900000000000006</v>
      </c>
      <c r="FI89" s="1" t="str">
        <f t="shared" ref="FI89:FL89" si="1809">FI55</f>
        <v>受診者</v>
      </c>
      <c r="FJ89" s="1" t="str">
        <f t="shared" si="1809"/>
        <v>ＨｂＡ１ｃ人数</v>
      </c>
      <c r="FK89" s="1" t="str">
        <f t="shared" si="1809"/>
        <v>ＨｂＡ１ｃ割合</v>
      </c>
      <c r="FL89" s="1" t="str">
        <f t="shared" si="1809"/>
        <v>標準誤差</v>
      </c>
      <c r="FN89" s="1"/>
      <c r="FO89" s="1" t="str">
        <f t="shared" ref="FO89:FO99" si="1810">+FI72</f>
        <v>受診者</v>
      </c>
      <c r="FP89" s="1" t="str">
        <f t="shared" ref="FP89:FP99" si="1811">+FJ72</f>
        <v>ＨｂＡ１ｃ人数</v>
      </c>
      <c r="FQ89" s="1" t="str">
        <f>+FK72</f>
        <v>ＨｂＡ１ｃ割合</v>
      </c>
      <c r="FR89" s="1" t="s">
        <v>75</v>
      </c>
      <c r="FS89" s="1" t="s">
        <v>53</v>
      </c>
      <c r="FT89" s="1" t="s">
        <v>54</v>
      </c>
      <c r="FU89" s="1" t="s">
        <v>56</v>
      </c>
      <c r="FV89" s="1" t="s">
        <v>51</v>
      </c>
      <c r="GA89">
        <f t="shared" si="1442"/>
        <v>21</v>
      </c>
      <c r="GB89">
        <f t="shared" si="1443"/>
        <v>8.7000000000000011</v>
      </c>
      <c r="GD89" s="1" t="str">
        <f t="shared" ref="GD89:GG89" si="1812">GD55</f>
        <v>受診者</v>
      </c>
      <c r="GE89" s="1" t="str">
        <f t="shared" si="1812"/>
        <v>尿酸人数</v>
      </c>
      <c r="GF89" s="1" t="str">
        <f t="shared" si="1812"/>
        <v>尿酸割合</v>
      </c>
      <c r="GG89" s="1" t="str">
        <f t="shared" si="1812"/>
        <v>標準誤差</v>
      </c>
      <c r="GI89" s="1"/>
      <c r="GJ89" s="1" t="str">
        <f t="shared" ref="GJ89:GJ99" si="1813">+GD72</f>
        <v>受診者</v>
      </c>
      <c r="GK89" s="1" t="str">
        <f t="shared" ref="GK89:GK99" si="1814">+GE72</f>
        <v>尿酸人数</v>
      </c>
      <c r="GL89" s="1" t="str">
        <f>+GF72</f>
        <v>尿酸割合</v>
      </c>
      <c r="GM89" s="1" t="s">
        <v>75</v>
      </c>
      <c r="GN89" s="1" t="s">
        <v>53</v>
      </c>
      <c r="GO89" s="1" t="s">
        <v>54</v>
      </c>
      <c r="GP89" s="1" t="s">
        <v>56</v>
      </c>
      <c r="GQ89" s="1" t="s">
        <v>51</v>
      </c>
      <c r="GV89">
        <f t="shared" si="1450"/>
        <v>82</v>
      </c>
      <c r="GW89">
        <f t="shared" si="1451"/>
        <v>33.700000000000003</v>
      </c>
      <c r="GY89" s="1" t="str">
        <f t="shared" ref="GY89:HB89" si="1815">GY55</f>
        <v>受診者</v>
      </c>
      <c r="GZ89" s="1" t="str">
        <f t="shared" si="1815"/>
        <v>収縮期血圧人数</v>
      </c>
      <c r="HA89" s="1" t="str">
        <f t="shared" si="1815"/>
        <v>収縮期血圧割合</v>
      </c>
      <c r="HB89" s="1" t="str">
        <f t="shared" si="1815"/>
        <v>標準誤差</v>
      </c>
      <c r="HD89" s="1"/>
      <c r="HE89" s="1" t="str">
        <f t="shared" ref="HE89:HE99" si="1816">+GY72</f>
        <v>受診者</v>
      </c>
      <c r="HF89" s="1" t="str">
        <f t="shared" ref="HF89:HF99" si="1817">+GZ72</f>
        <v>収縮期血圧人数</v>
      </c>
      <c r="HG89" s="1" t="str">
        <f>+HA72</f>
        <v>収縮期血圧割合</v>
      </c>
      <c r="HH89" s="1" t="s">
        <v>75</v>
      </c>
      <c r="HI89" s="1" t="s">
        <v>53</v>
      </c>
      <c r="HJ89" s="1" t="s">
        <v>54</v>
      </c>
      <c r="HK89" s="1" t="s">
        <v>56</v>
      </c>
      <c r="HL89" s="1" t="s">
        <v>51</v>
      </c>
      <c r="HQ89">
        <f t="shared" si="1458"/>
        <v>65</v>
      </c>
      <c r="HR89">
        <f t="shared" si="1459"/>
        <v>26.700000000000003</v>
      </c>
      <c r="HT89" s="1" t="str">
        <f t="shared" ref="HT89:HW89" si="1818">HT55</f>
        <v>受診者</v>
      </c>
      <c r="HU89" s="1" t="str">
        <f t="shared" si="1818"/>
        <v>拡張期血圧人数</v>
      </c>
      <c r="HV89" s="1" t="str">
        <f t="shared" si="1818"/>
        <v>拡張期血圧割合</v>
      </c>
      <c r="HW89" s="1" t="str">
        <f t="shared" si="1818"/>
        <v>標準誤差</v>
      </c>
      <c r="HY89" s="1"/>
      <c r="HZ89" s="1" t="str">
        <f t="shared" ref="HZ89:HZ99" si="1819">+HT72</f>
        <v>受診者</v>
      </c>
      <c r="IA89" s="1" t="str">
        <f t="shared" ref="IA89:IA99" si="1820">+HU72</f>
        <v>拡張期血圧人数</v>
      </c>
      <c r="IB89" s="1" t="str">
        <f>+HV72</f>
        <v>拡張期血圧割合</v>
      </c>
      <c r="IC89" s="1" t="s">
        <v>75</v>
      </c>
      <c r="ID89" s="1" t="s">
        <v>53</v>
      </c>
      <c r="IE89" s="1" t="s">
        <v>54</v>
      </c>
      <c r="IF89" s="1" t="s">
        <v>56</v>
      </c>
      <c r="IG89" s="1" t="s">
        <v>51</v>
      </c>
      <c r="IL89">
        <f t="shared" si="1466"/>
        <v>137</v>
      </c>
      <c r="IM89">
        <f t="shared" si="1467"/>
        <v>56.2</v>
      </c>
      <c r="IO89" s="1" t="str">
        <f t="shared" ref="IO89:IR89" si="1821">IO55</f>
        <v>受診者</v>
      </c>
      <c r="IP89" s="1" t="str">
        <f t="shared" si="1821"/>
        <v>ＬＤＬコレステロール人数</v>
      </c>
      <c r="IQ89" s="1" t="str">
        <f t="shared" si="1821"/>
        <v>ＬＤＬコレステロール割合</v>
      </c>
      <c r="IR89" s="1" t="str">
        <f t="shared" si="1821"/>
        <v>標準誤差</v>
      </c>
      <c r="IT89" s="1"/>
      <c r="IU89" s="1" t="str">
        <f t="shared" ref="IU89:IU99" si="1822">+IO72</f>
        <v>受診者</v>
      </c>
      <c r="IV89" s="1" t="str">
        <f t="shared" ref="IV89:IV99" si="1823">+IP72</f>
        <v>ＬＤＬコレステロール人数</v>
      </c>
      <c r="IW89" s="1" t="str">
        <f>+IQ72</f>
        <v>ＬＤＬコレステロール割合</v>
      </c>
      <c r="IX89" s="1" t="s">
        <v>75</v>
      </c>
      <c r="IY89" s="1" t="s">
        <v>53</v>
      </c>
      <c r="IZ89" s="1" t="s">
        <v>54</v>
      </c>
      <c r="JA89" s="1" t="s">
        <v>56</v>
      </c>
      <c r="JB89" s="1" t="s">
        <v>51</v>
      </c>
      <c r="JG89">
        <f t="shared" si="1474"/>
        <v>2</v>
      </c>
      <c r="JH89">
        <f t="shared" si="1475"/>
        <v>0.9</v>
      </c>
      <c r="JJ89" s="1" t="str">
        <f t="shared" ref="JJ89:JM89" si="1824">JJ55</f>
        <v>受診者</v>
      </c>
      <c r="JK89" s="1" t="str">
        <f t="shared" si="1824"/>
        <v>クレアチニン人数</v>
      </c>
      <c r="JL89" s="1" t="str">
        <f t="shared" si="1824"/>
        <v>クレアチニン割合</v>
      </c>
      <c r="JM89" s="1" t="str">
        <f t="shared" si="1824"/>
        <v>標準誤差</v>
      </c>
      <c r="JO89" s="1"/>
      <c r="JP89" s="1" t="str">
        <f t="shared" ref="JP89:JP99" si="1825">+JJ72</f>
        <v>受診者</v>
      </c>
      <c r="JQ89" s="1" t="str">
        <f t="shared" ref="JQ89:JQ99" si="1826">+JK72</f>
        <v>クレアチニン人数</v>
      </c>
      <c r="JR89" s="1" t="str">
        <f>+JL72</f>
        <v>クレアチニン割合</v>
      </c>
      <c r="JS89" s="1" t="s">
        <v>75</v>
      </c>
      <c r="JT89" s="1" t="s">
        <v>53</v>
      </c>
      <c r="JU89" s="1" t="s">
        <v>54</v>
      </c>
      <c r="JV89" s="1" t="s">
        <v>56</v>
      </c>
      <c r="JW89" s="1" t="s">
        <v>51</v>
      </c>
      <c r="KB89">
        <f t="shared" si="1482"/>
        <v>20</v>
      </c>
      <c r="KC89">
        <f t="shared" si="1483"/>
        <v>8.2000000000000011</v>
      </c>
      <c r="KE89" s="1" t="str">
        <f t="shared" ref="KE89:KH89" si="1827">KE55</f>
        <v>受診者</v>
      </c>
      <c r="KF89" s="1" t="str">
        <f t="shared" si="1827"/>
        <v>心電図人数</v>
      </c>
      <c r="KG89" s="1" t="str">
        <f t="shared" si="1827"/>
        <v>心電図割合</v>
      </c>
      <c r="KH89" s="1" t="str">
        <f t="shared" si="1827"/>
        <v>標準誤差</v>
      </c>
      <c r="KJ89" s="1"/>
      <c r="KK89" s="1" t="str">
        <f t="shared" ref="KK89:KK99" si="1828">+KE72</f>
        <v>受診者</v>
      </c>
      <c r="KL89" s="1" t="str">
        <f t="shared" ref="KL89:KL99" si="1829">+KF72</f>
        <v>心電図人数</v>
      </c>
      <c r="KM89" s="1" t="str">
        <f>+KG72</f>
        <v>心電図割合</v>
      </c>
      <c r="KN89" s="1" t="s">
        <v>75</v>
      </c>
      <c r="KO89" s="1" t="s">
        <v>53</v>
      </c>
      <c r="KP89" s="1" t="s">
        <v>54</v>
      </c>
      <c r="KQ89" s="1" t="s">
        <v>56</v>
      </c>
      <c r="KR89" s="1" t="s">
        <v>51</v>
      </c>
      <c r="KW89">
        <f t="shared" si="1490"/>
        <v>39</v>
      </c>
      <c r="KX89">
        <f t="shared" si="1491"/>
        <v>16</v>
      </c>
      <c r="KZ89" s="1" t="str">
        <f t="shared" ref="KZ89:LC89" si="1830">KZ55</f>
        <v>受診者</v>
      </c>
      <c r="LA89" s="1" t="str">
        <f t="shared" si="1830"/>
        <v>眼底検査人数</v>
      </c>
      <c r="LB89" s="1" t="str">
        <f t="shared" si="1830"/>
        <v>眼底検査割合</v>
      </c>
      <c r="LC89" s="1" t="str">
        <f t="shared" si="1830"/>
        <v>標準誤差</v>
      </c>
      <c r="LE89" s="1"/>
      <c r="LF89" s="1" t="str">
        <f t="shared" ref="LF89:LF99" si="1831">+KZ72</f>
        <v>受診者</v>
      </c>
      <c r="LG89" s="1" t="str">
        <f t="shared" ref="LG89:LG99" si="1832">+LA72</f>
        <v>眼底検査人数</v>
      </c>
      <c r="LH89" s="1" t="str">
        <f>+LB72</f>
        <v>眼底検査割合</v>
      </c>
      <c r="LI89" s="1" t="s">
        <v>75</v>
      </c>
      <c r="LJ89" s="1" t="s">
        <v>53</v>
      </c>
      <c r="LK89" s="1" t="s">
        <v>54</v>
      </c>
      <c r="LL89" s="1" t="s">
        <v>56</v>
      </c>
      <c r="LM89" s="1" t="s">
        <v>51</v>
      </c>
    </row>
    <row r="90" spans="1:329" x14ac:dyDescent="0.15">
      <c r="A90" s="51" t="s">
        <v>39</v>
      </c>
      <c r="B90" s="51" t="s">
        <v>43</v>
      </c>
      <c r="C90" s="51">
        <v>56</v>
      </c>
      <c r="D90" s="51" t="s">
        <v>41</v>
      </c>
      <c r="E90" s="52">
        <v>372</v>
      </c>
      <c r="F90" s="52">
        <v>93</v>
      </c>
      <c r="G90" s="51">
        <v>25</v>
      </c>
      <c r="H90" s="52">
        <v>138</v>
      </c>
      <c r="I90" s="51">
        <v>37.1</v>
      </c>
      <c r="J90" s="52">
        <v>104</v>
      </c>
      <c r="K90" s="51">
        <v>28</v>
      </c>
      <c r="L90" s="52">
        <v>87</v>
      </c>
      <c r="M90" s="51">
        <v>23.400000000000002</v>
      </c>
      <c r="N90" s="52">
        <v>28</v>
      </c>
      <c r="O90" s="51">
        <v>7.6000000000000005</v>
      </c>
      <c r="P90" s="52">
        <v>68</v>
      </c>
      <c r="Q90" s="51">
        <v>18.3</v>
      </c>
      <c r="R90" s="52">
        <v>159</v>
      </c>
      <c r="S90" s="51">
        <v>42.800000000000004</v>
      </c>
      <c r="T90" s="52">
        <v>14</v>
      </c>
      <c r="U90" s="51">
        <v>3.8000000000000003</v>
      </c>
      <c r="V90" s="52">
        <v>103</v>
      </c>
      <c r="W90" s="51">
        <v>27.700000000000003</v>
      </c>
      <c r="X90" s="52">
        <v>79</v>
      </c>
      <c r="Y90" s="51">
        <v>21.3</v>
      </c>
      <c r="Z90" s="52">
        <v>171</v>
      </c>
      <c r="AA90" s="51">
        <v>46</v>
      </c>
      <c r="AB90" s="52">
        <v>0</v>
      </c>
      <c r="AC90" s="51">
        <v>0</v>
      </c>
      <c r="AD90" s="52">
        <v>31</v>
      </c>
      <c r="AE90" s="51">
        <v>8.4</v>
      </c>
      <c r="AF90" s="52">
        <v>46</v>
      </c>
      <c r="AG90" s="51">
        <v>12.4</v>
      </c>
      <c r="AI90" s="43"/>
      <c r="AJ90">
        <f t="shared" si="1386"/>
        <v>93</v>
      </c>
      <c r="AK90">
        <f t="shared" si="1387"/>
        <v>25</v>
      </c>
      <c r="AL90" s="1" t="str">
        <f t="shared" ref="AL90:AP90" si="1833">AL56</f>
        <v>40-44</v>
      </c>
      <c r="AM90" s="1">
        <f t="shared" si="1833"/>
        <v>123864</v>
      </c>
      <c r="AN90" s="1">
        <f t="shared" si="1833"/>
        <v>21782</v>
      </c>
      <c r="AO90" s="1">
        <f t="shared" si="1833"/>
        <v>0.17585416262998127</v>
      </c>
      <c r="AP90" s="1">
        <f t="shared" si="1833"/>
        <v>1.0816974621535109E-3</v>
      </c>
      <c r="AR90" s="1" t="str">
        <f t="shared" ref="AR90:AR99" si="1834">+AL73</f>
        <v>40-44</v>
      </c>
      <c r="AS90" s="1">
        <f t="shared" si="1792"/>
        <v>788</v>
      </c>
      <c r="AT90" s="1">
        <f t="shared" si="1793"/>
        <v>119</v>
      </c>
      <c r="AU90" s="1">
        <f t="shared" ref="AU90:AU99" si="1835">+AO73</f>
        <v>0.15101522842639595</v>
      </c>
      <c r="AV90" s="1">
        <f t="shared" ref="AV90:AV99" si="1836">+AP73</f>
        <v>1.2755491959906438E-2</v>
      </c>
      <c r="AW90" s="1">
        <f t="shared" ref="AW90:AW96" si="1837">+AM90</f>
        <v>123864</v>
      </c>
      <c r="AX90" s="1">
        <f>+AW90*AU90</f>
        <v>18705.350253807108</v>
      </c>
      <c r="AY90" s="1">
        <f t="shared" ref="AY90:AY96" si="1838">+AV90*AV90*AW90*AW90</f>
        <v>2496230.1722334535</v>
      </c>
      <c r="AZ90" s="1">
        <f>+AO90*AS90</f>
        <v>138.57308015242523</v>
      </c>
      <c r="BE90">
        <f t="shared" si="1394"/>
        <v>138</v>
      </c>
      <c r="BF90">
        <f t="shared" si="1395"/>
        <v>37.1</v>
      </c>
      <c r="BG90" s="1" t="str">
        <f t="shared" ref="BG90:BK90" si="1839">BG56</f>
        <v>40-44</v>
      </c>
      <c r="BH90" s="1">
        <f t="shared" si="1839"/>
        <v>123864</v>
      </c>
      <c r="BI90" s="1">
        <f t="shared" si="1839"/>
        <v>13610</v>
      </c>
      <c r="BJ90" s="1">
        <f t="shared" si="1839"/>
        <v>0.10987857650326165</v>
      </c>
      <c r="BK90" s="1">
        <f t="shared" si="1839"/>
        <v>8.8860466467818313E-4</v>
      </c>
      <c r="BM90" s="1" t="str">
        <f t="shared" ref="BM90:BM99" si="1840">+BG73</f>
        <v>40-44</v>
      </c>
      <c r="BN90" s="1">
        <f t="shared" si="1795"/>
        <v>788</v>
      </c>
      <c r="BO90" s="1">
        <f t="shared" si="1796"/>
        <v>71</v>
      </c>
      <c r="BP90" s="1">
        <f t="shared" ref="BP90:BP99" si="1841">+BJ73</f>
        <v>9.01015228426396E-2</v>
      </c>
      <c r="BQ90" s="1">
        <f t="shared" ref="BQ90:BQ99" si="1842">+BK73</f>
        <v>1.0199982483815762E-2</v>
      </c>
      <c r="BR90" s="1">
        <f t="shared" ref="BR90:BR96" si="1843">+BH90</f>
        <v>123864</v>
      </c>
      <c r="BS90" s="1">
        <f>+BR90*BP90</f>
        <v>11160.335025380711</v>
      </c>
      <c r="BT90" s="1">
        <f t="shared" ref="BT90:BT96" si="1844">+BQ90*BQ90*BR90*BR90</f>
        <v>1596206.420945453</v>
      </c>
      <c r="BU90" s="1">
        <f>+BJ90*BN90</f>
        <v>86.584318284570173</v>
      </c>
      <c r="BZ90">
        <f t="shared" si="1402"/>
        <v>104</v>
      </c>
      <c r="CA90">
        <f t="shared" si="1403"/>
        <v>28</v>
      </c>
      <c r="CB90" s="1" t="str">
        <f t="shared" ref="CB90:CF90" si="1845">CB56</f>
        <v>40-44</v>
      </c>
      <c r="CC90" s="1">
        <f t="shared" si="1845"/>
        <v>123864</v>
      </c>
      <c r="CD90" s="1">
        <f t="shared" si="1845"/>
        <v>10856</v>
      </c>
      <c r="CE90" s="1">
        <f t="shared" si="1845"/>
        <v>8.7644513337208546E-2</v>
      </c>
      <c r="CF90" s="1">
        <f t="shared" si="1845"/>
        <v>8.0347406072560942E-4</v>
      </c>
      <c r="CH90" s="1" t="str">
        <f t="shared" ref="CH90:CH99" si="1846">+CB73</f>
        <v>40-44</v>
      </c>
      <c r="CI90" s="1">
        <f t="shared" si="1798"/>
        <v>788</v>
      </c>
      <c r="CJ90" s="1">
        <f t="shared" si="1799"/>
        <v>62</v>
      </c>
      <c r="CK90" s="1">
        <f t="shared" ref="CK90:CK99" si="1847">+CE73</f>
        <v>7.8680203045685279E-2</v>
      </c>
      <c r="CL90" s="1">
        <f t="shared" ref="CL90:CL99" si="1848">+CF73</f>
        <v>9.5912415560640701E-3</v>
      </c>
      <c r="CM90" s="1">
        <f t="shared" ref="CM90:CM96" si="1849">+CC90</f>
        <v>123864</v>
      </c>
      <c r="CN90" s="1">
        <f>+CM90*CK90</f>
        <v>9745.6446700507622</v>
      </c>
      <c r="CO90" s="1">
        <f t="shared" ref="CO90:CO96" si="1850">+CL90*CL90*CM90*CM90</f>
        <v>1411366.6768734502</v>
      </c>
      <c r="CP90" s="1">
        <f>+CE90*CI90</f>
        <v>69.06387650972033</v>
      </c>
      <c r="CU90">
        <f t="shared" si="1410"/>
        <v>87</v>
      </c>
      <c r="CV90">
        <f t="shared" si="1411"/>
        <v>23.400000000000002</v>
      </c>
      <c r="CW90" s="1" t="str">
        <f t="shared" ref="CW90:DA90" si="1851">CW56</f>
        <v>40-44</v>
      </c>
      <c r="CX90" s="1">
        <f t="shared" si="1851"/>
        <v>123864</v>
      </c>
      <c r="CY90" s="1">
        <f t="shared" si="1851"/>
        <v>6975</v>
      </c>
      <c r="CZ90" s="1">
        <f t="shared" si="1851"/>
        <v>5.6311761286572372E-2</v>
      </c>
      <c r="DA90" s="1">
        <f t="shared" si="1851"/>
        <v>6.5499996442402173E-4</v>
      </c>
      <c r="DC90" s="1" t="str">
        <f t="shared" ref="DC90:DC99" si="1852">+CW73</f>
        <v>40-44</v>
      </c>
      <c r="DD90" s="1">
        <f t="shared" si="1801"/>
        <v>788</v>
      </c>
      <c r="DE90" s="1">
        <f t="shared" si="1802"/>
        <v>33</v>
      </c>
      <c r="DF90" s="1">
        <f t="shared" ref="DF90:DF99" si="1853">+CZ73</f>
        <v>4.1878172588832488E-2</v>
      </c>
      <c r="DG90" s="1">
        <f t="shared" ref="DG90:DG99" si="1854">+DA73</f>
        <v>7.1357745364708479E-3</v>
      </c>
      <c r="DH90" s="1">
        <f t="shared" ref="DH90:DH96" si="1855">+CX90</f>
        <v>123864</v>
      </c>
      <c r="DI90" s="1">
        <f>+DH90*DF90</f>
        <v>5187.1979695431473</v>
      </c>
      <c r="DJ90" s="1">
        <f t="shared" ref="DJ90:DJ96" si="1856">+DG90*DG90*DH90*DH90</f>
        <v>781218.35853332467</v>
      </c>
      <c r="DK90" s="1">
        <f>+CZ90*DD90</f>
        <v>44.373667893819032</v>
      </c>
      <c r="DP90">
        <f t="shared" si="1418"/>
        <v>28</v>
      </c>
      <c r="DQ90">
        <f t="shared" si="1419"/>
        <v>7.6000000000000005</v>
      </c>
      <c r="DR90" s="1" t="str">
        <f t="shared" ref="DR90:DV90" si="1857">DR56</f>
        <v>40-44</v>
      </c>
      <c r="DS90" s="1">
        <f t="shared" si="1857"/>
        <v>123864</v>
      </c>
      <c r="DT90" s="1">
        <f t="shared" si="1857"/>
        <v>2293</v>
      </c>
      <c r="DU90" s="1">
        <f t="shared" si="1857"/>
        <v>1.8512239230123361E-2</v>
      </c>
      <c r="DV90" s="1">
        <f t="shared" si="1857"/>
        <v>3.8300052627390768E-4</v>
      </c>
      <c r="DX90" s="1" t="str">
        <f t="shared" ref="DX90:DX99" si="1858">+DR73</f>
        <v>40-44</v>
      </c>
      <c r="DY90" s="1">
        <f t="shared" si="1804"/>
        <v>788</v>
      </c>
      <c r="DZ90" s="1">
        <f t="shared" si="1805"/>
        <v>8</v>
      </c>
      <c r="EA90" s="1">
        <f t="shared" ref="EA90:EA99" si="1859">+DU73</f>
        <v>1.015228426395939E-2</v>
      </c>
      <c r="EB90" s="1">
        <f t="shared" ref="EB90:EB99" si="1860">+DV73</f>
        <v>3.5711078682005388E-3</v>
      </c>
      <c r="EC90" s="1">
        <f t="shared" ref="EC90:EC96" si="1861">+DS90</f>
        <v>123864</v>
      </c>
      <c r="ED90" s="1">
        <f>+EC90*EA90</f>
        <v>1257.5025380710658</v>
      </c>
      <c r="EE90" s="1">
        <f t="shared" ref="EE90:EE96" si="1862">+EB90*EB90*EC90*EC90</f>
        <v>195657.33723652197</v>
      </c>
      <c r="EF90" s="1">
        <f>+DU90*DY90</f>
        <v>14.587644513337208</v>
      </c>
      <c r="EK90">
        <f t="shared" si="1426"/>
        <v>68</v>
      </c>
      <c r="EL90">
        <f t="shared" si="1427"/>
        <v>18.3</v>
      </c>
      <c r="EM90" s="1" t="str">
        <f t="shared" ref="EM90:EQ90" si="1863">EM56</f>
        <v>40-44</v>
      </c>
      <c r="EN90" s="1">
        <f t="shared" si="1863"/>
        <v>123864</v>
      </c>
      <c r="EO90" s="1">
        <f t="shared" si="1863"/>
        <v>6101</v>
      </c>
      <c r="EP90" s="1">
        <f t="shared" si="1863"/>
        <v>4.9255635212814057E-2</v>
      </c>
      <c r="EQ90" s="1">
        <f t="shared" si="1863"/>
        <v>6.1487564578543118E-4</v>
      </c>
      <c r="ES90" s="1" t="str">
        <f t="shared" ref="ES90:ES99" si="1864">+EM73</f>
        <v>40-44</v>
      </c>
      <c r="ET90" s="1">
        <f t="shared" si="1807"/>
        <v>788</v>
      </c>
      <c r="EU90" s="1">
        <f t="shared" si="1808"/>
        <v>30</v>
      </c>
      <c r="EV90" s="1">
        <f t="shared" ref="EV90:EV99" si="1865">+EP73</f>
        <v>3.8071065989847719E-2</v>
      </c>
      <c r="EW90" s="1">
        <f t="shared" ref="EW90:EW99" si="1866">+EQ73</f>
        <v>6.8171979376516791E-3</v>
      </c>
      <c r="EX90" s="1">
        <f t="shared" ref="EX90:EX96" si="1867">+EN90</f>
        <v>123864</v>
      </c>
      <c r="EY90" s="1">
        <f>+EX90*EV90</f>
        <v>4715.634517766498</v>
      </c>
      <c r="EZ90" s="1">
        <f t="shared" ref="EZ90:EZ96" si="1868">+EW90*EW90*EX90*EX90</f>
        <v>713020.48858309467</v>
      </c>
      <c r="FA90" s="1">
        <f>+EP90*ET90</f>
        <v>38.813440547697475</v>
      </c>
      <c r="FF90">
        <f t="shared" si="1434"/>
        <v>159</v>
      </c>
      <c r="FG90">
        <f t="shared" si="1435"/>
        <v>42.800000000000004</v>
      </c>
      <c r="FH90" s="1" t="str">
        <f t="shared" ref="FH90:FL90" si="1869">FH56</f>
        <v>40-44</v>
      </c>
      <c r="FI90" s="1">
        <f t="shared" si="1869"/>
        <v>123864</v>
      </c>
      <c r="FJ90" s="1">
        <f t="shared" si="1869"/>
        <v>25206</v>
      </c>
      <c r="FK90" s="1">
        <f t="shared" si="1869"/>
        <v>0.20349738422786282</v>
      </c>
      <c r="FL90" s="1">
        <f t="shared" si="1869"/>
        <v>1.14393268324274E-3</v>
      </c>
      <c r="FN90" s="1" t="str">
        <f t="shared" ref="FN90:FN99" si="1870">+FH73</f>
        <v>40-44</v>
      </c>
      <c r="FO90" s="1">
        <f t="shared" si="1810"/>
        <v>788</v>
      </c>
      <c r="FP90" s="1">
        <f t="shared" si="1811"/>
        <v>179</v>
      </c>
      <c r="FQ90" s="1">
        <f t="shared" ref="FQ90:FQ99" si="1871">+FK73</f>
        <v>0.22715736040609136</v>
      </c>
      <c r="FR90" s="1">
        <f t="shared" ref="FR90:FR99" si="1872">+FL73</f>
        <v>1.4926082425501971E-2</v>
      </c>
      <c r="FS90" s="1">
        <f t="shared" ref="FS90:FS96" si="1873">+FI90</f>
        <v>123864</v>
      </c>
      <c r="FT90" s="1">
        <f>+FS90*FQ90</f>
        <v>28136.619289340098</v>
      </c>
      <c r="FU90" s="1">
        <f t="shared" ref="FU90:FU96" si="1874">+FR90*FR90*FS90*FS90</f>
        <v>3418077.2419055291</v>
      </c>
      <c r="FV90" s="1">
        <f>+FK90*FO90</f>
        <v>160.35593877155591</v>
      </c>
      <c r="GA90">
        <f t="shared" si="1442"/>
        <v>14</v>
      </c>
      <c r="GB90">
        <f t="shared" si="1443"/>
        <v>3.8000000000000003</v>
      </c>
      <c r="GC90" s="1" t="str">
        <f t="shared" ref="GC90:GG90" si="1875">GC56</f>
        <v>40-44</v>
      </c>
      <c r="GD90" s="1">
        <f t="shared" si="1875"/>
        <v>123864</v>
      </c>
      <c r="GE90" s="1">
        <f t="shared" si="1875"/>
        <v>863</v>
      </c>
      <c r="GF90" s="1">
        <f t="shared" si="1875"/>
        <v>6.9673189950268033E-3</v>
      </c>
      <c r="GG90" s="1">
        <f t="shared" si="1875"/>
        <v>2.3634263207450884E-4</v>
      </c>
      <c r="GI90" s="1" t="str">
        <f t="shared" ref="GI90:GI99" si="1876">+GC73</f>
        <v>40-44</v>
      </c>
      <c r="GJ90" s="1">
        <f t="shared" si="1813"/>
        <v>788</v>
      </c>
      <c r="GK90" s="1">
        <f t="shared" si="1814"/>
        <v>2</v>
      </c>
      <c r="GL90" s="1">
        <f t="shared" ref="GL90:GL99" si="1877">+GF73</f>
        <v>2.5380710659898475E-3</v>
      </c>
      <c r="GM90" s="1">
        <f t="shared" ref="GM90:GM99" si="1878">+GG73</f>
        <v>1.7924082930238865E-3</v>
      </c>
      <c r="GN90" s="1">
        <f t="shared" ref="GN90:GN96" si="1879">+GD90</f>
        <v>123864</v>
      </c>
      <c r="GO90" s="1">
        <f>+GN90*GL90</f>
        <v>314.37563451776646</v>
      </c>
      <c r="GP90" s="1">
        <f t="shared" ref="GP90:GP96" si="1880">+GM90*GM90*GN90*GN90</f>
        <v>49290.598419200724</v>
      </c>
      <c r="GQ90" s="1">
        <f>+GF90*GJ90</f>
        <v>5.4902473680811212</v>
      </c>
      <c r="GV90">
        <f t="shared" si="1450"/>
        <v>103</v>
      </c>
      <c r="GW90">
        <f t="shared" si="1451"/>
        <v>27.700000000000003</v>
      </c>
      <c r="GX90" s="1" t="str">
        <f t="shared" ref="GX90:HB90" si="1881">GX56</f>
        <v>40-44</v>
      </c>
      <c r="GY90" s="1">
        <f t="shared" si="1881"/>
        <v>123864</v>
      </c>
      <c r="GZ90" s="1">
        <f t="shared" si="1881"/>
        <v>15067</v>
      </c>
      <c r="HA90" s="1">
        <f t="shared" si="1881"/>
        <v>0.12164147774979009</v>
      </c>
      <c r="HB90" s="1">
        <f t="shared" si="1881"/>
        <v>9.2876149737868138E-4</v>
      </c>
      <c r="HD90" s="1" t="str">
        <f t="shared" ref="HD90:HD99" si="1882">+GX73</f>
        <v>40-44</v>
      </c>
      <c r="HE90" s="1">
        <f t="shared" si="1816"/>
        <v>788</v>
      </c>
      <c r="HF90" s="1">
        <f t="shared" si="1817"/>
        <v>69</v>
      </c>
      <c r="HG90" s="1">
        <f t="shared" ref="HG90:HG99" si="1883">+HA73</f>
        <v>8.7563451776649745E-2</v>
      </c>
      <c r="HH90" s="1">
        <f t="shared" ref="HH90:HH99" si="1884">+HB73</f>
        <v>1.0069308905759329E-2</v>
      </c>
      <c r="HI90" s="1">
        <f t="shared" ref="HI90:HI96" si="1885">+GY90</f>
        <v>123864</v>
      </c>
      <c r="HJ90" s="1">
        <f>+HI90*HG90</f>
        <v>10845.959390862943</v>
      </c>
      <c r="HK90" s="1">
        <f t="shared" ref="HK90:HK96" si="1886">+HH90*HH90*HI90*HI90</f>
        <v>1555569.8970578671</v>
      </c>
      <c r="HL90" s="1">
        <f>+HA90*HE90</f>
        <v>95.853484466834587</v>
      </c>
      <c r="HQ90">
        <f t="shared" si="1458"/>
        <v>79</v>
      </c>
      <c r="HR90">
        <f t="shared" si="1459"/>
        <v>21.3</v>
      </c>
      <c r="HS90" s="1" t="str">
        <f t="shared" ref="HS90:HW90" si="1887">HS56</f>
        <v>40-44</v>
      </c>
      <c r="HT90" s="1">
        <f t="shared" si="1887"/>
        <v>123864</v>
      </c>
      <c r="HU90" s="1">
        <f t="shared" si="1887"/>
        <v>9534</v>
      </c>
      <c r="HV90" s="1">
        <f t="shared" si="1887"/>
        <v>7.6971517147839563E-2</v>
      </c>
      <c r="HW90" s="1">
        <f t="shared" si="1887"/>
        <v>7.5735591977111867E-4</v>
      </c>
      <c r="HY90" s="1" t="str">
        <f t="shared" ref="HY90:HY99" si="1888">+HS73</f>
        <v>40-44</v>
      </c>
      <c r="HZ90" s="1">
        <f t="shared" si="1819"/>
        <v>788</v>
      </c>
      <c r="IA90" s="1">
        <f t="shared" si="1820"/>
        <v>40</v>
      </c>
      <c r="IB90" s="1">
        <f t="shared" ref="IB90:IB99" si="1889">+HV73</f>
        <v>5.0761421319796954E-2</v>
      </c>
      <c r="IC90" s="1">
        <f t="shared" ref="IC90:IC99" si="1890">+HW73</f>
        <v>7.819724785278653E-3</v>
      </c>
      <c r="ID90" s="1">
        <f t="shared" ref="ID90:ID96" si="1891">+HT90</f>
        <v>123864</v>
      </c>
      <c r="IE90" s="1">
        <f>+ID90*IB90</f>
        <v>6287.5126903553301</v>
      </c>
      <c r="IF90" s="1">
        <f t="shared" ref="IF90:IF96" si="1892">+IC90*IC90*ID90*ID90</f>
        <v>938151.84777511808</v>
      </c>
      <c r="IG90" s="1">
        <f>+HV90*HZ90</f>
        <v>60.653555512497576</v>
      </c>
      <c r="IL90">
        <f t="shared" si="1466"/>
        <v>171</v>
      </c>
      <c r="IM90">
        <f t="shared" si="1467"/>
        <v>46</v>
      </c>
      <c r="IN90" s="1" t="str">
        <f t="shared" ref="IN90:IR90" si="1893">IN56</f>
        <v>40-44</v>
      </c>
      <c r="IO90" s="1">
        <f t="shared" si="1893"/>
        <v>123864</v>
      </c>
      <c r="IP90" s="1">
        <f t="shared" si="1893"/>
        <v>43910</v>
      </c>
      <c r="IQ90" s="1">
        <f t="shared" si="1893"/>
        <v>0.3545017115546083</v>
      </c>
      <c r="IR90" s="1">
        <f t="shared" si="1893"/>
        <v>1.3592025019897788E-3</v>
      </c>
      <c r="IT90" s="1" t="str">
        <f t="shared" ref="IT90:IT99" si="1894">+IN73</f>
        <v>40-44</v>
      </c>
      <c r="IU90" s="1">
        <f t="shared" si="1822"/>
        <v>788</v>
      </c>
      <c r="IV90" s="1">
        <f t="shared" si="1823"/>
        <v>261</v>
      </c>
      <c r="IW90" s="1">
        <f t="shared" ref="IW90:IW99" si="1895">+IQ73</f>
        <v>0.33121827411167515</v>
      </c>
      <c r="IX90" s="1">
        <f t="shared" ref="IX90:IX99" si="1896">+IR73</f>
        <v>1.6766261483094267E-2</v>
      </c>
      <c r="IY90" s="1">
        <f t="shared" ref="IY90:IY96" si="1897">+IO90</f>
        <v>123864</v>
      </c>
      <c r="IZ90" s="1">
        <f>+IY90*IW90</f>
        <v>41026.020304568534</v>
      </c>
      <c r="JA90" s="1">
        <f t="shared" ref="JA90:JA96" si="1898">+IX90*IX90*IY90*IY90</f>
        <v>4312833.2956525479</v>
      </c>
      <c r="JB90" s="1">
        <f>+IQ90*IU90</f>
        <v>279.34734870503132</v>
      </c>
      <c r="JG90">
        <f t="shared" si="1474"/>
        <v>0</v>
      </c>
      <c r="JH90">
        <f t="shared" si="1475"/>
        <v>0</v>
      </c>
      <c r="JI90" s="1" t="str">
        <f t="shared" ref="JI90:JM90" si="1899">JI56</f>
        <v>40-44</v>
      </c>
      <c r="JJ90" s="1">
        <f t="shared" si="1899"/>
        <v>123864</v>
      </c>
      <c r="JK90" s="1">
        <f t="shared" si="1899"/>
        <v>62</v>
      </c>
      <c r="JL90" s="1">
        <f t="shared" si="1899"/>
        <v>5.0054898921397665E-4</v>
      </c>
      <c r="JM90" s="1">
        <f t="shared" si="1899"/>
        <v>6.355387331270982E-5</v>
      </c>
      <c r="JO90" s="1" t="str">
        <f t="shared" ref="JO90:JO99" si="1900">+JI73</f>
        <v>40-44</v>
      </c>
      <c r="JP90" s="1">
        <f t="shared" si="1825"/>
        <v>788</v>
      </c>
      <c r="JQ90" s="1">
        <f t="shared" si="1826"/>
        <v>0</v>
      </c>
      <c r="JR90" s="1">
        <f t="shared" ref="JR90:JR99" si="1901">+JL73</f>
        <v>0</v>
      </c>
      <c r="JS90" s="1">
        <f t="shared" ref="JS90:JS99" si="1902">+JM73</f>
        <v>0</v>
      </c>
      <c r="JT90" s="1">
        <f t="shared" ref="JT90:JT96" si="1903">+JJ90</f>
        <v>123864</v>
      </c>
      <c r="JU90" s="1">
        <f>+JT90*JR90</f>
        <v>0</v>
      </c>
      <c r="JV90" s="1">
        <f t="shared" ref="JV90:JV96" si="1904">+JS90*JS90*JT90*JT90</f>
        <v>0</v>
      </c>
      <c r="JW90" s="1">
        <f>+JL90*JP90</f>
        <v>0.3944326035006136</v>
      </c>
      <c r="KB90">
        <f t="shared" si="1482"/>
        <v>31</v>
      </c>
      <c r="KC90">
        <f t="shared" si="1483"/>
        <v>8.4</v>
      </c>
      <c r="KD90" s="1" t="str">
        <f t="shared" ref="KD90:KH90" si="1905">KD56</f>
        <v>40-44</v>
      </c>
      <c r="KE90" s="1">
        <f t="shared" si="1905"/>
        <v>123864</v>
      </c>
      <c r="KF90" s="1">
        <f t="shared" si="1905"/>
        <v>10485</v>
      </c>
      <c r="KG90" s="1">
        <f t="shared" si="1905"/>
        <v>8.464929277271846E-2</v>
      </c>
      <c r="KH90" s="1">
        <f t="shared" si="1905"/>
        <v>7.9092058212168524E-4</v>
      </c>
      <c r="KJ90" s="1" t="str">
        <f t="shared" ref="KJ90:KJ99" si="1906">+KD73</f>
        <v>40-44</v>
      </c>
      <c r="KK90" s="1">
        <f t="shared" si="1828"/>
        <v>788</v>
      </c>
      <c r="KL90" s="1">
        <f t="shared" si="1829"/>
        <v>45</v>
      </c>
      <c r="KM90" s="1">
        <f t="shared" ref="KM90:KM99" si="1907">+KG73</f>
        <v>5.7106598984771571E-2</v>
      </c>
      <c r="KN90" s="1">
        <f t="shared" ref="KN90:KN99" si="1908">+KH73</f>
        <v>8.2663033293269433E-3</v>
      </c>
      <c r="KO90" s="1">
        <f t="shared" ref="KO90:KO96" si="1909">+KE90</f>
        <v>123864</v>
      </c>
      <c r="KP90" s="1">
        <f>+KO90*KM90</f>
        <v>7073.4517766497456</v>
      </c>
      <c r="KQ90" s="1">
        <f t="shared" ref="KQ90:KQ96" si="1910">+KN90*KN90*KO90*KO90</f>
        <v>1048365.8766831913</v>
      </c>
      <c r="KR90" s="1">
        <f>+KG90*KK90</f>
        <v>66.703642704902151</v>
      </c>
      <c r="KW90">
        <f t="shared" si="1490"/>
        <v>46</v>
      </c>
      <c r="KX90">
        <f t="shared" si="1491"/>
        <v>12.4</v>
      </c>
      <c r="KY90" s="1" t="str">
        <f t="shared" ref="KY90:LC90" si="1911">KY56</f>
        <v>40-44</v>
      </c>
      <c r="KZ90" s="1">
        <f t="shared" si="1911"/>
        <v>123864</v>
      </c>
      <c r="LA90" s="1">
        <f t="shared" si="1911"/>
        <v>14363</v>
      </c>
      <c r="LB90" s="1">
        <f t="shared" si="1911"/>
        <v>0.11595782471097332</v>
      </c>
      <c r="LC90" s="1">
        <f t="shared" si="1911"/>
        <v>9.0973304810519477E-4</v>
      </c>
      <c r="LE90" s="1" t="str">
        <f t="shared" ref="LE90:LE99" si="1912">+KY73</f>
        <v>40-44</v>
      </c>
      <c r="LF90" s="1">
        <f t="shared" si="1831"/>
        <v>788</v>
      </c>
      <c r="LG90" s="1">
        <f t="shared" si="1832"/>
        <v>104</v>
      </c>
      <c r="LH90" s="1">
        <f t="shared" ref="LH90:LH99" si="1913">+LB73</f>
        <v>0.13197969543147209</v>
      </c>
      <c r="LI90" s="1">
        <f t="shared" ref="LI90:LI99" si="1914">+LC73</f>
        <v>1.2057447907085949E-2</v>
      </c>
      <c r="LJ90" s="1">
        <f t="shared" ref="LJ90:LJ96" si="1915">+KZ90</f>
        <v>123864</v>
      </c>
      <c r="LK90" s="1">
        <f>+LJ90*LH90</f>
        <v>16347.532994923858</v>
      </c>
      <c r="LL90" s="1">
        <f t="shared" ref="LL90:LL96" si="1916">+LI90*LI90*LJ90*LJ90</f>
        <v>2230493.644496351</v>
      </c>
      <c r="LM90" s="1">
        <f>+LB90*LF90</f>
        <v>91.374765872246982</v>
      </c>
    </row>
    <row r="91" spans="1:329" x14ac:dyDescent="0.15">
      <c r="A91" s="51" t="s">
        <v>39</v>
      </c>
      <c r="B91" s="51" t="s">
        <v>43</v>
      </c>
      <c r="C91" s="51">
        <v>57</v>
      </c>
      <c r="D91" s="51" t="s">
        <v>41</v>
      </c>
      <c r="E91" s="52">
        <v>371</v>
      </c>
      <c r="F91" s="52">
        <v>93</v>
      </c>
      <c r="G91" s="51">
        <v>25.1</v>
      </c>
      <c r="H91" s="52">
        <v>148</v>
      </c>
      <c r="I91" s="51">
        <v>39.900000000000006</v>
      </c>
      <c r="J91" s="52">
        <v>125</v>
      </c>
      <c r="K91" s="51">
        <v>33.700000000000003</v>
      </c>
      <c r="L91" s="52">
        <v>99</v>
      </c>
      <c r="M91" s="51">
        <v>26.700000000000003</v>
      </c>
      <c r="N91" s="52">
        <v>28</v>
      </c>
      <c r="O91" s="51">
        <v>7.6000000000000005</v>
      </c>
      <c r="P91" s="52">
        <v>58</v>
      </c>
      <c r="Q91" s="51">
        <v>15.700000000000001</v>
      </c>
      <c r="R91" s="52">
        <v>179</v>
      </c>
      <c r="S91" s="51">
        <v>48.300000000000004</v>
      </c>
      <c r="T91" s="52">
        <v>23</v>
      </c>
      <c r="U91" s="51">
        <v>6.2</v>
      </c>
      <c r="V91" s="52">
        <v>143</v>
      </c>
      <c r="W91" s="51">
        <v>38.6</v>
      </c>
      <c r="X91" s="52">
        <v>81</v>
      </c>
      <c r="Y91" s="51">
        <v>21.900000000000002</v>
      </c>
      <c r="Z91" s="52">
        <v>234</v>
      </c>
      <c r="AA91" s="51">
        <v>63.1</v>
      </c>
      <c r="AB91" s="52">
        <v>1</v>
      </c>
      <c r="AC91" s="51">
        <v>0.30000000000000004</v>
      </c>
      <c r="AD91" s="52">
        <v>31</v>
      </c>
      <c r="AE91" s="51">
        <v>8.4</v>
      </c>
      <c r="AF91" s="52">
        <v>49</v>
      </c>
      <c r="AG91" s="51">
        <v>13.3</v>
      </c>
      <c r="AI91" s="43"/>
      <c r="AJ91">
        <f t="shared" si="1386"/>
        <v>93</v>
      </c>
      <c r="AK91">
        <f t="shared" si="1387"/>
        <v>25.1</v>
      </c>
      <c r="AL91" s="1" t="str">
        <f t="shared" ref="AL91:AP91" si="1917">AL57</f>
        <v>45-49</v>
      </c>
      <c r="AM91" s="1">
        <f t="shared" si="1917"/>
        <v>116025</v>
      </c>
      <c r="AN91" s="1">
        <f t="shared" si="1917"/>
        <v>23954</v>
      </c>
      <c r="AO91" s="1">
        <f t="shared" si="1917"/>
        <v>0.2064555052790347</v>
      </c>
      <c r="AP91" s="1">
        <f t="shared" si="1917"/>
        <v>1.1882917639450088E-3</v>
      </c>
      <c r="AR91" s="1" t="str">
        <f t="shared" si="1834"/>
        <v>45-49</v>
      </c>
      <c r="AS91" s="1">
        <f t="shared" si="1792"/>
        <v>767</v>
      </c>
      <c r="AT91" s="1">
        <f t="shared" si="1793"/>
        <v>123</v>
      </c>
      <c r="AU91" s="1">
        <f t="shared" si="1835"/>
        <v>0.16036505867014342</v>
      </c>
      <c r="AV91" s="1">
        <f t="shared" si="1836"/>
        <v>1.3249590120735436E-2</v>
      </c>
      <c r="AW91" s="1">
        <f t="shared" si="1837"/>
        <v>116025</v>
      </c>
      <c r="AX91" s="1">
        <f t="shared" ref="AX91:AX96" si="1918">+AW91*AU91</f>
        <v>18606.355932203391</v>
      </c>
      <c r="AY91" s="1">
        <f t="shared" si="1838"/>
        <v>2363241.1550952517</v>
      </c>
      <c r="AZ91" s="1">
        <f t="shared" ref="AZ91:AZ96" si="1919">+AO91*AS91</f>
        <v>158.3513725490196</v>
      </c>
      <c r="BE91">
        <f t="shared" si="1394"/>
        <v>148</v>
      </c>
      <c r="BF91">
        <f t="shared" si="1395"/>
        <v>39.900000000000006</v>
      </c>
      <c r="BG91" s="1" t="str">
        <f t="shared" ref="BG91:BK91" si="1920">BG57</f>
        <v>45-49</v>
      </c>
      <c r="BH91" s="1">
        <f t="shared" si="1920"/>
        <v>116025</v>
      </c>
      <c r="BI91" s="1">
        <f t="shared" si="1920"/>
        <v>14525</v>
      </c>
      <c r="BJ91" s="1">
        <f t="shared" si="1920"/>
        <v>0.12518853695324283</v>
      </c>
      <c r="BK91" s="1">
        <f t="shared" si="1920"/>
        <v>9.7154680078362745E-4</v>
      </c>
      <c r="BM91" s="1" t="str">
        <f t="shared" si="1840"/>
        <v>45-49</v>
      </c>
      <c r="BN91" s="1">
        <f t="shared" si="1795"/>
        <v>767</v>
      </c>
      <c r="BO91" s="1">
        <f t="shared" si="1796"/>
        <v>72</v>
      </c>
      <c r="BP91" s="1">
        <f t="shared" si="1841"/>
        <v>9.3872229465449805E-2</v>
      </c>
      <c r="BQ91" s="1">
        <f t="shared" si="1842"/>
        <v>1.0530902807987793E-2</v>
      </c>
      <c r="BR91" s="1">
        <f t="shared" si="1843"/>
        <v>116025</v>
      </c>
      <c r="BS91" s="1">
        <f t="shared" ref="BS91:BS96" si="1921">+BR91*BP91</f>
        <v>10891.525423728814</v>
      </c>
      <c r="BT91" s="1">
        <f t="shared" si="1844"/>
        <v>1492912.530941857</v>
      </c>
      <c r="BU91" s="1">
        <f t="shared" ref="BU91:BU96" si="1922">+BJ91*BN91</f>
        <v>96.019607843137251</v>
      </c>
      <c r="BZ91">
        <f t="shared" si="1402"/>
        <v>125</v>
      </c>
      <c r="CA91">
        <f t="shared" si="1403"/>
        <v>33.700000000000003</v>
      </c>
      <c r="CB91" s="1" t="str">
        <f t="shared" ref="CB91:CF91" si="1923">CB57</f>
        <v>45-49</v>
      </c>
      <c r="CC91" s="1">
        <f t="shared" si="1923"/>
        <v>116025</v>
      </c>
      <c r="CD91" s="1">
        <f t="shared" si="1923"/>
        <v>12713</v>
      </c>
      <c r="CE91" s="1">
        <f t="shared" si="1923"/>
        <v>0.10957121310062487</v>
      </c>
      <c r="CF91" s="1">
        <f t="shared" si="1923"/>
        <v>9.1700571517622936E-4</v>
      </c>
      <c r="CH91" s="1" t="str">
        <f t="shared" si="1846"/>
        <v>45-49</v>
      </c>
      <c r="CI91" s="1">
        <f t="shared" si="1798"/>
        <v>767</v>
      </c>
      <c r="CJ91" s="1">
        <f t="shared" si="1799"/>
        <v>65</v>
      </c>
      <c r="CK91" s="1">
        <f t="shared" si="1847"/>
        <v>8.4745762711864403E-2</v>
      </c>
      <c r="CL91" s="1">
        <f t="shared" si="1848"/>
        <v>1.0056160320104087E-2</v>
      </c>
      <c r="CM91" s="1">
        <f t="shared" si="1849"/>
        <v>116025</v>
      </c>
      <c r="CN91" s="1">
        <f t="shared" ref="CN91:CN96" si="1924">+CM91*CK91</f>
        <v>9832.6271186440681</v>
      </c>
      <c r="CO91" s="1">
        <f t="shared" si="1850"/>
        <v>1361342.9014164053</v>
      </c>
      <c r="CP91" s="1">
        <f t="shared" ref="CP91:CP96" si="1925">+CE91*CI91</f>
        <v>84.041120448179271</v>
      </c>
      <c r="CU91">
        <f t="shared" si="1410"/>
        <v>99</v>
      </c>
      <c r="CV91">
        <f t="shared" si="1411"/>
        <v>26.700000000000003</v>
      </c>
      <c r="CW91" s="1" t="str">
        <f t="shared" ref="CW91:DA91" si="1926">CW57</f>
        <v>45-49</v>
      </c>
      <c r="CX91" s="1">
        <f t="shared" si="1926"/>
        <v>116025</v>
      </c>
      <c r="CY91" s="1">
        <f t="shared" si="1926"/>
        <v>8490</v>
      </c>
      <c r="CZ91" s="1">
        <f t="shared" si="1926"/>
        <v>7.3173884938590825E-2</v>
      </c>
      <c r="DA91" s="1">
        <f t="shared" si="1926"/>
        <v>7.6454208960621752E-4</v>
      </c>
      <c r="DC91" s="1" t="str">
        <f t="shared" si="1852"/>
        <v>45-49</v>
      </c>
      <c r="DD91" s="1">
        <f t="shared" si="1801"/>
        <v>767</v>
      </c>
      <c r="DE91" s="1">
        <f t="shared" si="1802"/>
        <v>27</v>
      </c>
      <c r="DF91" s="1">
        <f t="shared" si="1853"/>
        <v>3.5202086049543675E-2</v>
      </c>
      <c r="DG91" s="1">
        <f t="shared" si="1854"/>
        <v>6.6543355393125286E-3</v>
      </c>
      <c r="DH91" s="1">
        <f t="shared" si="1855"/>
        <v>116025</v>
      </c>
      <c r="DI91" s="1">
        <f t="shared" ref="DI91:DI96" si="1927">+DH91*DF91</f>
        <v>4084.3220338983051</v>
      </c>
      <c r="DJ91" s="1">
        <f t="shared" si="1856"/>
        <v>596090.97458469844</v>
      </c>
      <c r="DK91" s="1">
        <f t="shared" ref="DK91:DK96" si="1928">+CZ91*DD91</f>
        <v>56.124369747899159</v>
      </c>
      <c r="DP91">
        <f t="shared" si="1418"/>
        <v>28</v>
      </c>
      <c r="DQ91">
        <f t="shared" si="1419"/>
        <v>7.6000000000000005</v>
      </c>
      <c r="DR91" s="1" t="str">
        <f t="shared" ref="DR91:DV91" si="1929">DR57</f>
        <v>45-49</v>
      </c>
      <c r="DS91" s="1">
        <f t="shared" si="1929"/>
        <v>116025</v>
      </c>
      <c r="DT91" s="1">
        <f t="shared" si="1929"/>
        <v>1909</v>
      </c>
      <c r="DU91" s="1">
        <f t="shared" si="1929"/>
        <v>1.645335057099763E-2</v>
      </c>
      <c r="DV91" s="1">
        <f t="shared" si="1929"/>
        <v>3.734641068938107E-4</v>
      </c>
      <c r="DX91" s="1" t="str">
        <f t="shared" si="1858"/>
        <v>45-49</v>
      </c>
      <c r="DY91" s="1">
        <f t="shared" si="1804"/>
        <v>767</v>
      </c>
      <c r="DZ91" s="1">
        <f t="shared" si="1805"/>
        <v>14</v>
      </c>
      <c r="EA91" s="1">
        <f t="shared" si="1859"/>
        <v>1.8252933507170794E-2</v>
      </c>
      <c r="EB91" s="1">
        <f t="shared" si="1860"/>
        <v>4.8335749812958434E-3</v>
      </c>
      <c r="EC91" s="1">
        <f t="shared" si="1861"/>
        <v>116025</v>
      </c>
      <c r="ED91" s="1">
        <f t="shared" ref="ED91:ED96" si="1930">+EC91*EA91</f>
        <v>2117.7966101694915</v>
      </c>
      <c r="EE91" s="1">
        <f t="shared" si="1862"/>
        <v>314514.06677036476</v>
      </c>
      <c r="EF91" s="1">
        <f t="shared" ref="EF91:EF96" si="1931">+DU91*DY91</f>
        <v>12.619719887955181</v>
      </c>
      <c r="EK91">
        <f t="shared" si="1426"/>
        <v>58</v>
      </c>
      <c r="EL91">
        <f t="shared" si="1427"/>
        <v>15.700000000000001</v>
      </c>
      <c r="EM91" s="1" t="str">
        <f t="shared" ref="EM91:EQ91" si="1932">EM57</f>
        <v>45-49</v>
      </c>
      <c r="EN91" s="1">
        <f t="shared" si="1932"/>
        <v>116025</v>
      </c>
      <c r="EO91" s="1">
        <f t="shared" si="1932"/>
        <v>9675</v>
      </c>
      <c r="EP91" s="1">
        <f t="shared" si="1932"/>
        <v>8.3387201034259853E-2</v>
      </c>
      <c r="EQ91" s="1">
        <f t="shared" si="1932"/>
        <v>8.1164640302397201E-4</v>
      </c>
      <c r="ES91" s="1" t="str">
        <f t="shared" si="1864"/>
        <v>45-49</v>
      </c>
      <c r="ET91" s="1">
        <f t="shared" si="1807"/>
        <v>767</v>
      </c>
      <c r="EU91" s="1">
        <f t="shared" si="1808"/>
        <v>56</v>
      </c>
      <c r="EV91" s="1">
        <f t="shared" si="1865"/>
        <v>7.3011734028683176E-2</v>
      </c>
      <c r="EW91" s="1">
        <f t="shared" si="1866"/>
        <v>9.3936801359472653E-3</v>
      </c>
      <c r="EX91" s="1">
        <f t="shared" si="1867"/>
        <v>116025</v>
      </c>
      <c r="EY91" s="1">
        <f t="shared" ref="EY91:EY96" si="1933">+EX91*EV91</f>
        <v>8471.1864406779659</v>
      </c>
      <c r="EZ91" s="1">
        <f t="shared" si="1868"/>
        <v>1187885.7980012188</v>
      </c>
      <c r="FA91" s="1">
        <f t="shared" ref="FA91:FA96" si="1934">+EP91*ET91</f>
        <v>63.957983193277308</v>
      </c>
      <c r="FF91">
        <f t="shared" si="1434"/>
        <v>179</v>
      </c>
      <c r="FG91">
        <f t="shared" si="1435"/>
        <v>48.300000000000004</v>
      </c>
      <c r="FH91" s="1" t="str">
        <f t="shared" ref="FH91:FL91" si="1935">FH57</f>
        <v>45-49</v>
      </c>
      <c r="FI91" s="1">
        <f t="shared" si="1935"/>
        <v>116025</v>
      </c>
      <c r="FJ91" s="1">
        <f t="shared" si="1935"/>
        <v>31741</v>
      </c>
      <c r="FK91" s="1">
        <f t="shared" si="1935"/>
        <v>0.27357035121741002</v>
      </c>
      <c r="FL91" s="1">
        <f t="shared" si="1935"/>
        <v>1.3087464182426744E-3</v>
      </c>
      <c r="FN91" s="1" t="str">
        <f t="shared" si="1870"/>
        <v>45-49</v>
      </c>
      <c r="FO91" s="1">
        <f t="shared" si="1810"/>
        <v>767</v>
      </c>
      <c r="FP91" s="1">
        <f t="shared" si="1811"/>
        <v>195</v>
      </c>
      <c r="FQ91" s="1">
        <f t="shared" si="1871"/>
        <v>0.25423728813559321</v>
      </c>
      <c r="FR91" s="1">
        <f t="shared" si="1872"/>
        <v>1.572252428290908E-2</v>
      </c>
      <c r="FS91" s="1">
        <f t="shared" si="1873"/>
        <v>116025</v>
      </c>
      <c r="FT91" s="1">
        <f t="shared" ref="FT91:FT96" si="1936">+FS91*FQ91</f>
        <v>29497.881355932201</v>
      </c>
      <c r="FU91" s="1">
        <f t="shared" si="1874"/>
        <v>3327727.092351214</v>
      </c>
      <c r="FV91" s="1">
        <f t="shared" ref="FV91:FV96" si="1937">+FK91*FO91</f>
        <v>209.82845938375348</v>
      </c>
      <c r="GA91">
        <f t="shared" si="1442"/>
        <v>23</v>
      </c>
      <c r="GB91">
        <f t="shared" si="1443"/>
        <v>6.2</v>
      </c>
      <c r="GC91" s="1" t="str">
        <f t="shared" ref="GC91:GG91" si="1938">GC57</f>
        <v>45-49</v>
      </c>
      <c r="GD91" s="1">
        <f t="shared" si="1938"/>
        <v>116025</v>
      </c>
      <c r="GE91" s="1">
        <f t="shared" si="1938"/>
        <v>919</v>
      </c>
      <c r="GF91" s="1">
        <f t="shared" si="1938"/>
        <v>7.9207067442361567E-3</v>
      </c>
      <c r="GG91" s="1">
        <f t="shared" si="1938"/>
        <v>2.6024318842289969E-4</v>
      </c>
      <c r="GI91" s="1" t="str">
        <f t="shared" si="1876"/>
        <v>45-49</v>
      </c>
      <c r="GJ91" s="1">
        <f t="shared" si="1813"/>
        <v>767</v>
      </c>
      <c r="GK91" s="1">
        <f t="shared" si="1814"/>
        <v>2</v>
      </c>
      <c r="GL91" s="1">
        <f t="shared" si="1877"/>
        <v>2.6075619295958278E-3</v>
      </c>
      <c r="GM91" s="1">
        <f t="shared" si="1878"/>
        <v>1.8414192100506641E-3</v>
      </c>
      <c r="GN91" s="1">
        <f t="shared" si="1879"/>
        <v>116025</v>
      </c>
      <c r="GO91" s="1">
        <f t="shared" ref="GO91:GO96" si="1939">+GN91*GL91</f>
        <v>302.5423728813559</v>
      </c>
      <c r="GP91" s="1">
        <f t="shared" si="1880"/>
        <v>45646.606161891308</v>
      </c>
      <c r="GQ91" s="1">
        <f t="shared" ref="GQ91:GQ96" si="1940">+GF91*GJ91</f>
        <v>6.0751820728291319</v>
      </c>
      <c r="GV91">
        <f t="shared" si="1450"/>
        <v>143</v>
      </c>
      <c r="GW91">
        <f t="shared" si="1451"/>
        <v>38.6</v>
      </c>
      <c r="GX91" s="1" t="str">
        <f t="shared" ref="GX91:HB91" si="1941">GX57</f>
        <v>45-49</v>
      </c>
      <c r="GY91" s="1">
        <f t="shared" si="1941"/>
        <v>116025</v>
      </c>
      <c r="GZ91" s="1">
        <f t="shared" si="1941"/>
        <v>21188</v>
      </c>
      <c r="HA91" s="1">
        <f t="shared" si="1941"/>
        <v>0.18261581555699202</v>
      </c>
      <c r="HB91" s="1">
        <f t="shared" si="1941"/>
        <v>1.1342440773209708E-3</v>
      </c>
      <c r="HD91" s="1" t="str">
        <f t="shared" si="1882"/>
        <v>45-49</v>
      </c>
      <c r="HE91" s="1">
        <f t="shared" si="1816"/>
        <v>767</v>
      </c>
      <c r="HF91" s="1">
        <f t="shared" si="1817"/>
        <v>106</v>
      </c>
      <c r="HG91" s="1">
        <f t="shared" si="1883"/>
        <v>0.13820078226857888</v>
      </c>
      <c r="HH91" s="1">
        <f t="shared" si="1884"/>
        <v>1.2461221520572817E-2</v>
      </c>
      <c r="HI91" s="1">
        <f t="shared" si="1885"/>
        <v>116025</v>
      </c>
      <c r="HJ91" s="1">
        <f t="shared" ref="HJ91:HJ96" si="1942">+HI91*HG91</f>
        <v>16034.745762711864</v>
      </c>
      <c r="HK91" s="1">
        <f t="shared" si="1886"/>
        <v>2090375.887149723</v>
      </c>
      <c r="HL91" s="1">
        <f t="shared" ref="HL91:HL96" si="1943">+HA91*HE91</f>
        <v>140.06633053221287</v>
      </c>
      <c r="HQ91">
        <f t="shared" si="1458"/>
        <v>81</v>
      </c>
      <c r="HR91">
        <f t="shared" si="1459"/>
        <v>21.900000000000002</v>
      </c>
      <c r="HS91" s="1" t="str">
        <f t="shared" ref="HS91:HW91" si="1944">HS57</f>
        <v>45-49</v>
      </c>
      <c r="HT91" s="1">
        <f t="shared" si="1944"/>
        <v>116025</v>
      </c>
      <c r="HU91" s="1">
        <f t="shared" si="1944"/>
        <v>12289</v>
      </c>
      <c r="HV91" s="1">
        <f t="shared" si="1944"/>
        <v>0.10591682826976945</v>
      </c>
      <c r="HW91" s="1">
        <f t="shared" si="1944"/>
        <v>9.0343238687099186E-4</v>
      </c>
      <c r="HY91" s="1" t="str">
        <f t="shared" si="1888"/>
        <v>45-49</v>
      </c>
      <c r="HZ91" s="1">
        <f t="shared" si="1819"/>
        <v>767</v>
      </c>
      <c r="IA91" s="1">
        <f t="shared" si="1820"/>
        <v>86</v>
      </c>
      <c r="IB91" s="1">
        <f t="shared" si="1889"/>
        <v>0.1121251629726206</v>
      </c>
      <c r="IC91" s="1">
        <f t="shared" si="1890"/>
        <v>1.1392780646038103E-2</v>
      </c>
      <c r="ID91" s="1">
        <f t="shared" si="1891"/>
        <v>116025</v>
      </c>
      <c r="IE91" s="1">
        <f t="shared" ref="IE91:IE96" si="1945">+ID91*IB91</f>
        <v>13009.322033898305</v>
      </c>
      <c r="IF91" s="1">
        <f t="shared" si="1892"/>
        <v>1747280.48135773</v>
      </c>
      <c r="IG91" s="1">
        <f t="shared" ref="IG91:IG96" si="1946">+HV91*HZ91</f>
        <v>81.238207282913166</v>
      </c>
      <c r="IL91">
        <f t="shared" si="1466"/>
        <v>234</v>
      </c>
      <c r="IM91">
        <f t="shared" si="1467"/>
        <v>63.1</v>
      </c>
      <c r="IN91" s="1" t="str">
        <f t="shared" ref="IN91:IR91" si="1947">IN57</f>
        <v>45-49</v>
      </c>
      <c r="IO91" s="1">
        <f t="shared" si="1947"/>
        <v>116025</v>
      </c>
      <c r="IP91" s="1">
        <f t="shared" si="1947"/>
        <v>54267</v>
      </c>
      <c r="IQ91" s="1">
        <f t="shared" si="1947"/>
        <v>0.46771816418875245</v>
      </c>
      <c r="IR91" s="1">
        <f t="shared" si="1947"/>
        <v>1.464829753322832E-3</v>
      </c>
      <c r="IT91" s="1" t="str">
        <f t="shared" si="1894"/>
        <v>45-49</v>
      </c>
      <c r="IU91" s="1">
        <f t="shared" si="1822"/>
        <v>767</v>
      </c>
      <c r="IV91" s="1">
        <f t="shared" si="1823"/>
        <v>340</v>
      </c>
      <c r="IW91" s="1">
        <f t="shared" si="1895"/>
        <v>0.44328552803129073</v>
      </c>
      <c r="IX91" s="1">
        <f t="shared" si="1896"/>
        <v>1.7937435404144299E-2</v>
      </c>
      <c r="IY91" s="1">
        <f t="shared" si="1897"/>
        <v>116025</v>
      </c>
      <c r="IZ91" s="1">
        <f t="shared" ref="IZ91:IZ96" si="1948">+IY91*IW91</f>
        <v>51432.203389830509</v>
      </c>
      <c r="JA91" s="1">
        <f t="shared" si="1898"/>
        <v>4331355.7402505763</v>
      </c>
      <c r="JB91" s="1">
        <f t="shared" ref="JB91:JB96" si="1949">+IQ91*IU91</f>
        <v>358.73983193277314</v>
      </c>
      <c r="JG91">
        <f t="shared" si="1474"/>
        <v>1</v>
      </c>
      <c r="JH91">
        <f t="shared" si="1475"/>
        <v>0.30000000000000004</v>
      </c>
      <c r="JI91" s="1" t="str">
        <f t="shared" ref="JI91:JM91" si="1950">JI57</f>
        <v>45-49</v>
      </c>
      <c r="JJ91" s="1">
        <f t="shared" si="1950"/>
        <v>116025</v>
      </c>
      <c r="JK91" s="1">
        <f t="shared" si="1950"/>
        <v>79</v>
      </c>
      <c r="JL91" s="1">
        <f t="shared" si="1950"/>
        <v>6.8088773971126915E-4</v>
      </c>
      <c r="JM91" s="1">
        <f t="shared" si="1950"/>
        <v>7.6579771348905985E-5</v>
      </c>
      <c r="JO91" s="1" t="str">
        <f t="shared" si="1900"/>
        <v>45-49</v>
      </c>
      <c r="JP91" s="1">
        <f t="shared" si="1825"/>
        <v>767</v>
      </c>
      <c r="JQ91" s="1">
        <f t="shared" si="1826"/>
        <v>0</v>
      </c>
      <c r="JR91" s="1">
        <f t="shared" si="1901"/>
        <v>0</v>
      </c>
      <c r="JS91" s="1">
        <f t="shared" si="1902"/>
        <v>0</v>
      </c>
      <c r="JT91" s="1">
        <f t="shared" si="1903"/>
        <v>116025</v>
      </c>
      <c r="JU91" s="1">
        <f t="shared" ref="JU91:JU96" si="1951">+JT91*JR91</f>
        <v>0</v>
      </c>
      <c r="JV91" s="1">
        <f t="shared" si="1904"/>
        <v>0</v>
      </c>
      <c r="JW91" s="1">
        <f t="shared" ref="JW91:JW96" si="1952">+JL91*JP91</f>
        <v>0.52224089635854343</v>
      </c>
      <c r="KB91">
        <f t="shared" si="1482"/>
        <v>31</v>
      </c>
      <c r="KC91">
        <f t="shared" si="1483"/>
        <v>8.4</v>
      </c>
      <c r="KD91" s="1" t="str">
        <f t="shared" ref="KD91:KH91" si="1953">KD57</f>
        <v>45-49</v>
      </c>
      <c r="KE91" s="1">
        <f t="shared" si="1953"/>
        <v>116025</v>
      </c>
      <c r="KF91" s="1">
        <f t="shared" si="1953"/>
        <v>10143</v>
      </c>
      <c r="KG91" s="1">
        <f t="shared" si="1953"/>
        <v>8.7420814479638009E-2</v>
      </c>
      <c r="KH91" s="1">
        <f t="shared" si="1953"/>
        <v>8.2921455230761196E-4</v>
      </c>
      <c r="KJ91" s="1" t="str">
        <f t="shared" si="1906"/>
        <v>45-49</v>
      </c>
      <c r="KK91" s="1">
        <f t="shared" si="1828"/>
        <v>767</v>
      </c>
      <c r="KL91" s="1">
        <f t="shared" si="1829"/>
        <v>57</v>
      </c>
      <c r="KM91" s="1">
        <f t="shared" si="1907"/>
        <v>7.4315514993481088E-2</v>
      </c>
      <c r="KN91" s="1">
        <f t="shared" si="1908"/>
        <v>9.4705141276435843E-3</v>
      </c>
      <c r="KO91" s="1">
        <f t="shared" si="1909"/>
        <v>116025</v>
      </c>
      <c r="KP91" s="1">
        <f t="shared" ref="KP91:KP96" si="1954">+KO91*KM91</f>
        <v>8622.4576271186434</v>
      </c>
      <c r="KQ91" s="1">
        <f t="shared" si="1910"/>
        <v>1207397.4845566938</v>
      </c>
      <c r="KR91" s="1">
        <f t="shared" ref="KR91:KR96" si="1955">+KG91*KK91</f>
        <v>67.051764705882348</v>
      </c>
      <c r="KW91">
        <f t="shared" si="1490"/>
        <v>49</v>
      </c>
      <c r="KX91">
        <f t="shared" si="1491"/>
        <v>13.3</v>
      </c>
      <c r="KY91" s="1" t="str">
        <f t="shared" ref="KY91:LC91" si="1956">KY57</f>
        <v>45-49</v>
      </c>
      <c r="KZ91" s="1">
        <f t="shared" si="1956"/>
        <v>116025</v>
      </c>
      <c r="LA91" s="1">
        <f t="shared" si="1956"/>
        <v>15015</v>
      </c>
      <c r="LB91" s="1">
        <f t="shared" si="1956"/>
        <v>0.12941176470588237</v>
      </c>
      <c r="LC91" s="1">
        <f t="shared" si="1956"/>
        <v>9.8541118663043794E-4</v>
      </c>
      <c r="LE91" s="1" t="str">
        <f t="shared" si="1912"/>
        <v>45-49</v>
      </c>
      <c r="LF91" s="1">
        <f t="shared" si="1831"/>
        <v>767</v>
      </c>
      <c r="LG91" s="1">
        <f t="shared" si="1832"/>
        <v>97</v>
      </c>
      <c r="LH91" s="1">
        <f t="shared" si="1913"/>
        <v>0.12646675358539766</v>
      </c>
      <c r="LI91" s="1">
        <f t="shared" si="1914"/>
        <v>1.2001353347358206E-2</v>
      </c>
      <c r="LJ91" s="1">
        <f t="shared" si="1915"/>
        <v>116025</v>
      </c>
      <c r="LK91" s="1">
        <f t="shared" ref="LK91:LK96" si="1957">+LJ91*LH91</f>
        <v>14673.305084745763</v>
      </c>
      <c r="LL91" s="1">
        <f t="shared" si="1916"/>
        <v>1938936.5584714494</v>
      </c>
      <c r="LM91" s="1">
        <f t="shared" ref="LM91:LM96" si="1958">+LB91*LF91</f>
        <v>99.258823529411771</v>
      </c>
    </row>
    <row r="92" spans="1:329" x14ac:dyDescent="0.15">
      <c r="A92" s="51" t="s">
        <v>39</v>
      </c>
      <c r="B92" s="51" t="s">
        <v>43</v>
      </c>
      <c r="C92" s="51">
        <v>58</v>
      </c>
      <c r="D92" s="51" t="s">
        <v>41</v>
      </c>
      <c r="E92" s="52">
        <v>300</v>
      </c>
      <c r="F92" s="52">
        <v>112</v>
      </c>
      <c r="G92" s="51">
        <v>37.4</v>
      </c>
      <c r="H92" s="52">
        <v>180</v>
      </c>
      <c r="I92" s="51">
        <v>60</v>
      </c>
      <c r="J92" s="52">
        <v>127</v>
      </c>
      <c r="K92" s="51">
        <v>42.400000000000006</v>
      </c>
      <c r="L92" s="52">
        <v>91</v>
      </c>
      <c r="M92" s="51">
        <v>30.400000000000002</v>
      </c>
      <c r="N92" s="52">
        <v>36</v>
      </c>
      <c r="O92" s="51">
        <v>12</v>
      </c>
      <c r="P92" s="52">
        <v>71</v>
      </c>
      <c r="Q92" s="51">
        <v>23.700000000000003</v>
      </c>
      <c r="R92" s="52">
        <v>203</v>
      </c>
      <c r="S92" s="51">
        <v>67.7</v>
      </c>
      <c r="T92" s="52">
        <v>22</v>
      </c>
      <c r="U92" s="51">
        <v>7.4</v>
      </c>
      <c r="V92" s="52">
        <v>161</v>
      </c>
      <c r="W92" s="51">
        <v>53.7</v>
      </c>
      <c r="X92" s="52">
        <v>90</v>
      </c>
      <c r="Y92" s="51">
        <v>30</v>
      </c>
      <c r="Z92" s="52">
        <v>220</v>
      </c>
      <c r="AA92" s="51">
        <v>73.400000000000006</v>
      </c>
      <c r="AB92" s="52">
        <v>2</v>
      </c>
      <c r="AC92" s="51">
        <v>0.70000000000000007</v>
      </c>
      <c r="AD92" s="52">
        <v>29</v>
      </c>
      <c r="AE92" s="51">
        <v>9.7000000000000011</v>
      </c>
      <c r="AF92" s="52">
        <v>53</v>
      </c>
      <c r="AG92" s="51">
        <v>17.7</v>
      </c>
      <c r="AI92" s="43"/>
      <c r="AJ92">
        <f t="shared" si="1386"/>
        <v>112</v>
      </c>
      <c r="AK92">
        <f t="shared" si="1387"/>
        <v>37.4</v>
      </c>
      <c r="AL92" s="1" t="str">
        <f t="shared" ref="AL92:AP92" si="1959">AL58</f>
        <v>50-54</v>
      </c>
      <c r="AM92" s="1">
        <f t="shared" si="1959"/>
        <v>150961</v>
      </c>
      <c r="AN92" s="1">
        <f t="shared" si="1959"/>
        <v>28220</v>
      </c>
      <c r="AO92" s="1">
        <f t="shared" si="1959"/>
        <v>0.18693569862414797</v>
      </c>
      <c r="AP92" s="1">
        <f t="shared" si="1959"/>
        <v>1.0034048301648616E-3</v>
      </c>
      <c r="AR92" s="1" t="str">
        <f t="shared" si="1834"/>
        <v>50-54</v>
      </c>
      <c r="AS92" s="1">
        <f t="shared" si="1792"/>
        <v>1027</v>
      </c>
      <c r="AT92" s="1">
        <f t="shared" si="1793"/>
        <v>177</v>
      </c>
      <c r="AU92" s="1">
        <f t="shared" si="1835"/>
        <v>0.17234664070107109</v>
      </c>
      <c r="AV92" s="1">
        <f t="shared" si="1836"/>
        <v>1.1785294260160232E-2</v>
      </c>
      <c r="AW92" s="1">
        <f t="shared" si="1837"/>
        <v>150961</v>
      </c>
      <c r="AX92" s="1">
        <f t="shared" si="1918"/>
        <v>26017.621226874391</v>
      </c>
      <c r="AY92" s="1">
        <f t="shared" si="1838"/>
        <v>3165267.286976709</v>
      </c>
      <c r="AZ92" s="1">
        <f t="shared" si="1919"/>
        <v>191.98296248699995</v>
      </c>
      <c r="BE92">
        <f t="shared" si="1394"/>
        <v>180</v>
      </c>
      <c r="BF92">
        <f t="shared" si="1395"/>
        <v>60</v>
      </c>
      <c r="BG92" s="1" t="str">
        <f t="shared" ref="BG92:BK92" si="1960">BG58</f>
        <v>50-54</v>
      </c>
      <c r="BH92" s="1">
        <f t="shared" si="1960"/>
        <v>150961</v>
      </c>
      <c r="BI92" s="1">
        <f t="shared" si="1960"/>
        <v>21113</v>
      </c>
      <c r="BJ92" s="1">
        <f t="shared" si="1960"/>
        <v>0.13985731414073835</v>
      </c>
      <c r="BK92" s="1">
        <f t="shared" si="1960"/>
        <v>8.9267929172278304E-4</v>
      </c>
      <c r="BM92" s="1" t="str">
        <f t="shared" si="1840"/>
        <v>50-54</v>
      </c>
      <c r="BN92" s="1">
        <f t="shared" si="1795"/>
        <v>1027</v>
      </c>
      <c r="BO92" s="1">
        <f t="shared" si="1796"/>
        <v>138</v>
      </c>
      <c r="BP92" s="1">
        <f t="shared" si="1841"/>
        <v>0.13437195715676728</v>
      </c>
      <c r="BQ92" s="1">
        <f t="shared" si="1842"/>
        <v>1.0642281891697095E-2</v>
      </c>
      <c r="BR92" s="1">
        <f t="shared" si="1843"/>
        <v>150961</v>
      </c>
      <c r="BS92" s="1">
        <f t="shared" si="1921"/>
        <v>20284.925024342745</v>
      </c>
      <c r="BT92" s="1">
        <f t="shared" si="1844"/>
        <v>2581065.6118369997</v>
      </c>
      <c r="BU92" s="1">
        <f t="shared" si="1922"/>
        <v>143.63346162253828</v>
      </c>
      <c r="BZ92">
        <f t="shared" si="1402"/>
        <v>127</v>
      </c>
      <c r="CA92">
        <f t="shared" si="1403"/>
        <v>42.400000000000006</v>
      </c>
      <c r="CB92" s="1" t="str">
        <f t="shared" ref="CB92:CF92" si="1961">CB58</f>
        <v>50-54</v>
      </c>
      <c r="CC92" s="1">
        <f t="shared" si="1961"/>
        <v>150961</v>
      </c>
      <c r="CD92" s="1">
        <f t="shared" si="1961"/>
        <v>21634</v>
      </c>
      <c r="CE92" s="1">
        <f t="shared" si="1961"/>
        <v>0.14330853664191415</v>
      </c>
      <c r="CF92" s="1">
        <f t="shared" si="1961"/>
        <v>9.0181170586177363E-4</v>
      </c>
      <c r="CH92" s="1" t="str">
        <f t="shared" si="1846"/>
        <v>50-54</v>
      </c>
      <c r="CI92" s="1">
        <f t="shared" si="1798"/>
        <v>1027</v>
      </c>
      <c r="CJ92" s="1">
        <f t="shared" si="1799"/>
        <v>152</v>
      </c>
      <c r="CK92" s="1">
        <f t="shared" si="1847"/>
        <v>0.14800389483933787</v>
      </c>
      <c r="CL92" s="1">
        <f t="shared" si="1848"/>
        <v>1.1080775476139013E-2</v>
      </c>
      <c r="CM92" s="1">
        <f t="shared" si="1849"/>
        <v>150961</v>
      </c>
      <c r="CN92" s="1">
        <f t="shared" si="1924"/>
        <v>22342.815968841285</v>
      </c>
      <c r="CO92" s="1">
        <f t="shared" si="1850"/>
        <v>2798142.566752424</v>
      </c>
      <c r="CP92" s="1">
        <f t="shared" si="1925"/>
        <v>147.17786713124582</v>
      </c>
      <c r="CU92">
        <f t="shared" si="1410"/>
        <v>91</v>
      </c>
      <c r="CV92">
        <f t="shared" si="1411"/>
        <v>30.400000000000002</v>
      </c>
      <c r="CW92" s="1" t="str">
        <f t="shared" ref="CW92:DA92" si="1962">CW58</f>
        <v>50-54</v>
      </c>
      <c r="CX92" s="1">
        <f t="shared" si="1962"/>
        <v>150961</v>
      </c>
      <c r="CY92" s="1">
        <f t="shared" si="1962"/>
        <v>15435</v>
      </c>
      <c r="CZ92" s="1">
        <f t="shared" si="1962"/>
        <v>0.10224495068262664</v>
      </c>
      <c r="DA92" s="1">
        <f t="shared" si="1962"/>
        <v>7.7977172095117567E-4</v>
      </c>
      <c r="DC92" s="1" t="str">
        <f t="shared" si="1852"/>
        <v>50-54</v>
      </c>
      <c r="DD92" s="1">
        <f t="shared" si="1801"/>
        <v>1027</v>
      </c>
      <c r="DE92" s="1">
        <f t="shared" si="1802"/>
        <v>86</v>
      </c>
      <c r="DF92" s="1">
        <f t="shared" si="1853"/>
        <v>8.3739045764362224E-2</v>
      </c>
      <c r="DG92" s="1">
        <f t="shared" si="1854"/>
        <v>8.643474835593086E-3</v>
      </c>
      <c r="DH92" s="1">
        <f t="shared" si="1855"/>
        <v>150961</v>
      </c>
      <c r="DI92" s="1">
        <f t="shared" si="1927"/>
        <v>12641.330087633885</v>
      </c>
      <c r="DJ92" s="1">
        <f t="shared" si="1856"/>
        <v>1702575.0778722307</v>
      </c>
      <c r="DK92" s="1">
        <f t="shared" si="1928"/>
        <v>105.00556435105756</v>
      </c>
      <c r="DP92">
        <f t="shared" si="1418"/>
        <v>36</v>
      </c>
      <c r="DQ92">
        <f t="shared" si="1419"/>
        <v>12</v>
      </c>
      <c r="DR92" s="1" t="str">
        <f t="shared" ref="DR92:DV92" si="1963">DR58</f>
        <v>50-54</v>
      </c>
      <c r="DS92" s="1">
        <f t="shared" si="1963"/>
        <v>150961</v>
      </c>
      <c r="DT92" s="1">
        <f t="shared" si="1963"/>
        <v>2387</v>
      </c>
      <c r="DU92" s="1">
        <f t="shared" si="1963"/>
        <v>1.5812030921893733E-2</v>
      </c>
      <c r="DV92" s="1">
        <f t="shared" si="1963"/>
        <v>3.210705495458052E-4</v>
      </c>
      <c r="DX92" s="1" t="str">
        <f t="shared" si="1858"/>
        <v>50-54</v>
      </c>
      <c r="DY92" s="1">
        <f t="shared" si="1804"/>
        <v>1027</v>
      </c>
      <c r="DZ92" s="1">
        <f t="shared" si="1805"/>
        <v>18</v>
      </c>
      <c r="EA92" s="1">
        <f t="shared" si="1859"/>
        <v>1.7526777020447908E-2</v>
      </c>
      <c r="EB92" s="1">
        <f t="shared" si="1860"/>
        <v>4.0947384848987857E-3</v>
      </c>
      <c r="EC92" s="1">
        <f t="shared" si="1861"/>
        <v>150961</v>
      </c>
      <c r="ED92" s="1">
        <f t="shared" si="1930"/>
        <v>2645.8597857838367</v>
      </c>
      <c r="EE92" s="1">
        <f t="shared" si="1862"/>
        <v>382104.25035607163</v>
      </c>
      <c r="EF92" s="1">
        <f t="shared" si="1931"/>
        <v>16.238955756784865</v>
      </c>
      <c r="EK92">
        <f t="shared" si="1426"/>
        <v>71</v>
      </c>
      <c r="EL92">
        <f t="shared" si="1427"/>
        <v>23.700000000000003</v>
      </c>
      <c r="EM92" s="1" t="str">
        <f t="shared" ref="EM92:EQ92" si="1964">EM58</f>
        <v>50-54</v>
      </c>
      <c r="EN92" s="1">
        <f t="shared" si="1964"/>
        <v>150961</v>
      </c>
      <c r="EO92" s="1">
        <f t="shared" si="1964"/>
        <v>14196</v>
      </c>
      <c r="EP92" s="1">
        <f t="shared" si="1964"/>
        <v>9.4037532872728716E-2</v>
      </c>
      <c r="EQ92" s="1">
        <f t="shared" si="1964"/>
        <v>7.5123071137925344E-4</v>
      </c>
      <c r="ES92" s="1" t="str">
        <f t="shared" si="1864"/>
        <v>50-54</v>
      </c>
      <c r="ET92" s="1">
        <f t="shared" si="1807"/>
        <v>1027</v>
      </c>
      <c r="EU92" s="1">
        <f t="shared" si="1808"/>
        <v>70</v>
      </c>
      <c r="EV92" s="1">
        <f t="shared" si="1865"/>
        <v>6.815968841285297E-2</v>
      </c>
      <c r="EW92" s="1">
        <f t="shared" si="1866"/>
        <v>7.864105362543148E-3</v>
      </c>
      <c r="EX92" s="1">
        <f t="shared" si="1867"/>
        <v>150961</v>
      </c>
      <c r="EY92" s="1">
        <f t="shared" si="1933"/>
        <v>10289.454722492697</v>
      </c>
      <c r="EZ92" s="1">
        <f t="shared" si="1868"/>
        <v>1409380.2296747738</v>
      </c>
      <c r="FA92" s="1">
        <f t="shared" si="1934"/>
        <v>96.576546260292389</v>
      </c>
      <c r="FF92">
        <f t="shared" si="1434"/>
        <v>203</v>
      </c>
      <c r="FG92">
        <f t="shared" si="1435"/>
        <v>67.7</v>
      </c>
      <c r="FH92" s="1" t="str">
        <f t="shared" ref="FH92:FL92" si="1965">FH58</f>
        <v>50-54</v>
      </c>
      <c r="FI92" s="1">
        <f t="shared" si="1965"/>
        <v>150961</v>
      </c>
      <c r="FJ92" s="1">
        <f t="shared" si="1965"/>
        <v>60111</v>
      </c>
      <c r="FK92" s="1">
        <f t="shared" si="1965"/>
        <v>0.39818893621531387</v>
      </c>
      <c r="FL92" s="1">
        <f t="shared" si="1965"/>
        <v>1.2599180453657893E-3</v>
      </c>
      <c r="FN92" s="1" t="str">
        <f t="shared" si="1870"/>
        <v>50-54</v>
      </c>
      <c r="FO92" s="1">
        <f t="shared" si="1810"/>
        <v>1027</v>
      </c>
      <c r="FP92" s="1">
        <f t="shared" si="1811"/>
        <v>401</v>
      </c>
      <c r="FQ92" s="1">
        <f t="shared" si="1871"/>
        <v>0.39045764362220059</v>
      </c>
      <c r="FR92" s="1">
        <f t="shared" si="1872"/>
        <v>1.5223120585141399E-2</v>
      </c>
      <c r="FS92" s="1">
        <f t="shared" si="1873"/>
        <v>150961</v>
      </c>
      <c r="FT92" s="1">
        <f t="shared" si="1936"/>
        <v>58943.87633885102</v>
      </c>
      <c r="FU92" s="1">
        <f t="shared" si="1874"/>
        <v>5281252.150087175</v>
      </c>
      <c r="FV92" s="1">
        <f t="shared" si="1937"/>
        <v>408.94003749312736</v>
      </c>
      <c r="GA92">
        <f t="shared" si="1442"/>
        <v>22</v>
      </c>
      <c r="GB92">
        <f t="shared" si="1443"/>
        <v>7.4</v>
      </c>
      <c r="GC92" s="1" t="str">
        <f t="shared" ref="GC92:GG92" si="1966">GC58</f>
        <v>50-54</v>
      </c>
      <c r="GD92" s="1">
        <f t="shared" si="1966"/>
        <v>150961</v>
      </c>
      <c r="GE92" s="1">
        <f t="shared" si="1966"/>
        <v>1828</v>
      </c>
      <c r="GF92" s="1">
        <f t="shared" si="1966"/>
        <v>1.2109087777637932E-2</v>
      </c>
      <c r="GG92" s="1">
        <f t="shared" si="1966"/>
        <v>2.8149962900279521E-4</v>
      </c>
      <c r="GI92" s="1" t="str">
        <f t="shared" si="1876"/>
        <v>50-54</v>
      </c>
      <c r="GJ92" s="1">
        <f t="shared" si="1813"/>
        <v>1027</v>
      </c>
      <c r="GK92" s="1">
        <f t="shared" si="1814"/>
        <v>5</v>
      </c>
      <c r="GL92" s="1">
        <f t="shared" si="1877"/>
        <v>4.8685491723466411E-3</v>
      </c>
      <c r="GM92" s="1">
        <f t="shared" si="1878"/>
        <v>2.1719748128010475E-3</v>
      </c>
      <c r="GN92" s="1">
        <f t="shared" si="1879"/>
        <v>150961</v>
      </c>
      <c r="GO92" s="1">
        <f t="shared" si="1939"/>
        <v>734.96105160662125</v>
      </c>
      <c r="GP92" s="1">
        <f t="shared" si="1880"/>
        <v>107507.58282785631</v>
      </c>
      <c r="GQ92" s="1">
        <f t="shared" si="1940"/>
        <v>12.436033147634157</v>
      </c>
      <c r="GV92">
        <f t="shared" si="1450"/>
        <v>161</v>
      </c>
      <c r="GW92">
        <f t="shared" si="1451"/>
        <v>53.7</v>
      </c>
      <c r="GX92" s="1" t="str">
        <f t="shared" ref="GX92:HB92" si="1967">GX58</f>
        <v>50-54</v>
      </c>
      <c r="GY92" s="1">
        <f t="shared" si="1967"/>
        <v>150961</v>
      </c>
      <c r="GZ92" s="1">
        <f t="shared" si="1967"/>
        <v>41720</v>
      </c>
      <c r="HA92" s="1">
        <f t="shared" si="1967"/>
        <v>0.276362769192043</v>
      </c>
      <c r="HB92" s="1">
        <f t="shared" si="1967"/>
        <v>1.1509801594780265E-3</v>
      </c>
      <c r="HD92" s="1" t="str">
        <f t="shared" si="1882"/>
        <v>50-54</v>
      </c>
      <c r="HE92" s="1">
        <f t="shared" si="1816"/>
        <v>1027</v>
      </c>
      <c r="HF92" s="1">
        <f t="shared" si="1817"/>
        <v>266</v>
      </c>
      <c r="HG92" s="1">
        <f t="shared" si="1883"/>
        <v>0.25900681596884129</v>
      </c>
      <c r="HH92" s="1">
        <f t="shared" si="1884"/>
        <v>1.3670282242962762E-2</v>
      </c>
      <c r="HI92" s="1">
        <f t="shared" si="1885"/>
        <v>150961</v>
      </c>
      <c r="HJ92" s="1">
        <f t="shared" si="1942"/>
        <v>39099.927945472249</v>
      </c>
      <c r="HK92" s="1">
        <f t="shared" si="1886"/>
        <v>4258772.9865971915</v>
      </c>
      <c r="HL92" s="1">
        <f t="shared" si="1943"/>
        <v>283.82456396022815</v>
      </c>
      <c r="HQ92">
        <f t="shared" si="1458"/>
        <v>90</v>
      </c>
      <c r="HR92">
        <f t="shared" si="1459"/>
        <v>30</v>
      </c>
      <c r="HS92" s="1" t="str">
        <f t="shared" ref="HS92:HW92" si="1968">HS58</f>
        <v>50-54</v>
      </c>
      <c r="HT92" s="1">
        <f t="shared" si="1968"/>
        <v>150961</v>
      </c>
      <c r="HU92" s="1">
        <f t="shared" si="1968"/>
        <v>24471</v>
      </c>
      <c r="HV92" s="1">
        <f t="shared" si="1968"/>
        <v>0.16210146991607105</v>
      </c>
      <c r="HW92" s="1">
        <f t="shared" si="1968"/>
        <v>9.4854253117812647E-4</v>
      </c>
      <c r="HY92" s="1" t="str">
        <f t="shared" si="1888"/>
        <v>50-54</v>
      </c>
      <c r="HZ92" s="1">
        <f t="shared" si="1819"/>
        <v>1027</v>
      </c>
      <c r="IA92" s="1">
        <f t="shared" si="1820"/>
        <v>152</v>
      </c>
      <c r="IB92" s="1">
        <f t="shared" si="1889"/>
        <v>0.14800389483933787</v>
      </c>
      <c r="IC92" s="1">
        <f t="shared" si="1890"/>
        <v>1.1080775476139013E-2</v>
      </c>
      <c r="ID92" s="1">
        <f t="shared" si="1891"/>
        <v>150961</v>
      </c>
      <c r="IE92" s="1">
        <f t="shared" si="1945"/>
        <v>22342.815968841285</v>
      </c>
      <c r="IF92" s="1">
        <f t="shared" si="1892"/>
        <v>2798142.566752424</v>
      </c>
      <c r="IG92" s="1">
        <f t="shared" si="1946"/>
        <v>166.47820960380497</v>
      </c>
      <c r="IL92">
        <f t="shared" si="1466"/>
        <v>220</v>
      </c>
      <c r="IM92">
        <f t="shared" si="1467"/>
        <v>73.400000000000006</v>
      </c>
      <c r="IN92" s="1" t="str">
        <f t="shared" ref="IN92:IR92" si="1969">IN58</f>
        <v>50-54</v>
      </c>
      <c r="IO92" s="1">
        <f t="shared" si="1969"/>
        <v>150961</v>
      </c>
      <c r="IP92" s="1">
        <f t="shared" si="1969"/>
        <v>83262</v>
      </c>
      <c r="IQ92" s="1">
        <f t="shared" si="1969"/>
        <v>0.55154642589807967</v>
      </c>
      <c r="IR92" s="1">
        <f t="shared" si="1969"/>
        <v>1.2800219000704521E-3</v>
      </c>
      <c r="IT92" s="1" t="str">
        <f t="shared" si="1894"/>
        <v>50-54</v>
      </c>
      <c r="IU92" s="1">
        <f t="shared" si="1822"/>
        <v>1027</v>
      </c>
      <c r="IV92" s="1">
        <f t="shared" si="1823"/>
        <v>617</v>
      </c>
      <c r="IW92" s="1">
        <f t="shared" si="1895"/>
        <v>0.60077896786757545</v>
      </c>
      <c r="IX92" s="1">
        <f t="shared" si="1896"/>
        <v>1.5281952483228558E-2</v>
      </c>
      <c r="IY92" s="1">
        <f t="shared" si="1897"/>
        <v>150961</v>
      </c>
      <c r="IZ92" s="1">
        <f t="shared" si="1948"/>
        <v>90694.193768257057</v>
      </c>
      <c r="JA92" s="1">
        <f t="shared" si="1898"/>
        <v>5322151.3166267732</v>
      </c>
      <c r="JB92" s="1">
        <f t="shared" si="1949"/>
        <v>566.43817939732787</v>
      </c>
      <c r="JG92">
        <f t="shared" si="1474"/>
        <v>2</v>
      </c>
      <c r="JH92">
        <f t="shared" si="1475"/>
        <v>0.70000000000000007</v>
      </c>
      <c r="JI92" s="1" t="str">
        <f t="shared" ref="JI92:JM92" si="1970">JI58</f>
        <v>50-54</v>
      </c>
      <c r="JJ92" s="1">
        <f t="shared" si="1970"/>
        <v>150961</v>
      </c>
      <c r="JK92" s="1">
        <f t="shared" si="1970"/>
        <v>153</v>
      </c>
      <c r="JL92" s="1">
        <f t="shared" si="1970"/>
        <v>1.0135067997694769E-3</v>
      </c>
      <c r="JM92" s="1">
        <f t="shared" si="1970"/>
        <v>8.1895635922204328E-5</v>
      </c>
      <c r="JO92" s="1" t="str">
        <f t="shared" si="1900"/>
        <v>50-54</v>
      </c>
      <c r="JP92" s="1">
        <f t="shared" si="1825"/>
        <v>1027</v>
      </c>
      <c r="JQ92" s="1">
        <f t="shared" si="1826"/>
        <v>1</v>
      </c>
      <c r="JR92" s="1">
        <f t="shared" si="1901"/>
        <v>9.7370983446932818E-4</v>
      </c>
      <c r="JS92" s="1">
        <f t="shared" si="1902"/>
        <v>9.7323566359413432E-4</v>
      </c>
      <c r="JT92" s="1">
        <f t="shared" si="1903"/>
        <v>150961</v>
      </c>
      <c r="JU92" s="1">
        <f t="shared" si="1951"/>
        <v>146.99221032132425</v>
      </c>
      <c r="JV92" s="1">
        <f t="shared" si="1904"/>
        <v>21585.67122923299</v>
      </c>
      <c r="JW92" s="1">
        <f t="shared" si="1952"/>
        <v>1.0408714833632529</v>
      </c>
      <c r="KB92">
        <f t="shared" si="1482"/>
        <v>29</v>
      </c>
      <c r="KC92">
        <f t="shared" si="1483"/>
        <v>9.7000000000000011</v>
      </c>
      <c r="KD92" s="1" t="str">
        <f t="shared" ref="KD92:KH92" si="1971">KD58</f>
        <v>50-54</v>
      </c>
      <c r="KE92" s="1">
        <f t="shared" si="1971"/>
        <v>150961</v>
      </c>
      <c r="KF92" s="1">
        <f t="shared" si="1971"/>
        <v>15038</v>
      </c>
      <c r="KG92" s="1">
        <f t="shared" si="1971"/>
        <v>9.9615132385185573E-2</v>
      </c>
      <c r="KH92" s="1">
        <f t="shared" si="1971"/>
        <v>7.7080472803225659E-4</v>
      </c>
      <c r="KJ92" s="1" t="str">
        <f t="shared" si="1906"/>
        <v>50-54</v>
      </c>
      <c r="KK92" s="1">
        <f t="shared" si="1828"/>
        <v>1027</v>
      </c>
      <c r="KL92" s="1">
        <f t="shared" si="1829"/>
        <v>81</v>
      </c>
      <c r="KM92" s="1">
        <f t="shared" si="1907"/>
        <v>7.8870496592015574E-2</v>
      </c>
      <c r="KN92" s="1">
        <f t="shared" si="1908"/>
        <v>8.4107052246059407E-3</v>
      </c>
      <c r="KO92" s="1">
        <f t="shared" si="1909"/>
        <v>150961</v>
      </c>
      <c r="KP92" s="1">
        <f t="shared" si="1954"/>
        <v>11906.369036027263</v>
      </c>
      <c r="KQ92" s="1">
        <f t="shared" si="1910"/>
        <v>1612108.8144358743</v>
      </c>
      <c r="KR92" s="1">
        <f t="shared" si="1955"/>
        <v>102.30474095958559</v>
      </c>
      <c r="KW92">
        <f t="shared" si="1490"/>
        <v>53</v>
      </c>
      <c r="KX92">
        <f t="shared" si="1491"/>
        <v>17.7</v>
      </c>
      <c r="KY92" s="1" t="str">
        <f t="shared" ref="KY92:LC92" si="1972">KY58</f>
        <v>50-54</v>
      </c>
      <c r="KZ92" s="1">
        <f t="shared" si="1972"/>
        <v>150961</v>
      </c>
      <c r="LA92" s="1">
        <f t="shared" si="1972"/>
        <v>19124</v>
      </c>
      <c r="LB92" s="1">
        <f t="shared" si="1972"/>
        <v>0.12668172574373512</v>
      </c>
      <c r="LC92" s="1">
        <f t="shared" si="1972"/>
        <v>8.5607315283913181E-4</v>
      </c>
      <c r="LE92" s="1" t="str">
        <f t="shared" si="1912"/>
        <v>50-54</v>
      </c>
      <c r="LF92" s="1">
        <f t="shared" si="1831"/>
        <v>1027</v>
      </c>
      <c r="LG92" s="1">
        <f t="shared" si="1832"/>
        <v>162</v>
      </c>
      <c r="LH92" s="1">
        <f t="shared" si="1913"/>
        <v>0.15774099318403115</v>
      </c>
      <c r="LI92" s="1">
        <f t="shared" si="1914"/>
        <v>1.1373912833260341E-2</v>
      </c>
      <c r="LJ92" s="1">
        <f t="shared" si="1915"/>
        <v>150961</v>
      </c>
      <c r="LK92" s="1">
        <f t="shared" si="1957"/>
        <v>23812.738072054526</v>
      </c>
      <c r="LL92" s="1">
        <f t="shared" si="1916"/>
        <v>2948148.254729453</v>
      </c>
      <c r="LM92" s="1">
        <f t="shared" si="1958"/>
        <v>130.10213233881598</v>
      </c>
    </row>
    <row r="93" spans="1:329" x14ac:dyDescent="0.15">
      <c r="A93" s="51" t="s">
        <v>39</v>
      </c>
      <c r="B93" s="51" t="s">
        <v>43</v>
      </c>
      <c r="C93" s="51">
        <v>59</v>
      </c>
      <c r="D93" s="51" t="s">
        <v>41</v>
      </c>
      <c r="E93" s="52">
        <v>448</v>
      </c>
      <c r="F93" s="52">
        <v>103</v>
      </c>
      <c r="G93" s="51">
        <v>23</v>
      </c>
      <c r="H93" s="52">
        <v>187</v>
      </c>
      <c r="I93" s="51">
        <v>41.800000000000004</v>
      </c>
      <c r="J93" s="52">
        <v>150</v>
      </c>
      <c r="K93" s="51">
        <v>33.5</v>
      </c>
      <c r="L93" s="52">
        <v>78</v>
      </c>
      <c r="M93" s="51">
        <v>17.5</v>
      </c>
      <c r="N93" s="52">
        <v>36</v>
      </c>
      <c r="O93" s="51">
        <v>8.1</v>
      </c>
      <c r="P93" s="52">
        <v>45</v>
      </c>
      <c r="Q93" s="51">
        <v>10.100000000000001</v>
      </c>
      <c r="R93" s="52">
        <v>189</v>
      </c>
      <c r="S93" s="51">
        <v>42.2</v>
      </c>
      <c r="T93" s="52">
        <v>28</v>
      </c>
      <c r="U93" s="51">
        <v>6.3000000000000007</v>
      </c>
      <c r="V93" s="52">
        <v>196</v>
      </c>
      <c r="W93" s="51">
        <v>43.800000000000004</v>
      </c>
      <c r="X93" s="52">
        <v>98</v>
      </c>
      <c r="Y93" s="51">
        <v>21.900000000000002</v>
      </c>
      <c r="Z93" s="52">
        <v>203</v>
      </c>
      <c r="AA93" s="51">
        <v>45.400000000000006</v>
      </c>
      <c r="AB93" s="52">
        <v>0</v>
      </c>
      <c r="AC93" s="51">
        <v>0</v>
      </c>
      <c r="AD93" s="52">
        <v>51</v>
      </c>
      <c r="AE93" s="51">
        <v>11.4</v>
      </c>
      <c r="AF93" s="52">
        <v>98</v>
      </c>
      <c r="AG93" s="51">
        <v>21.900000000000002</v>
      </c>
      <c r="AI93" s="43"/>
      <c r="AJ93">
        <f t="shared" si="1386"/>
        <v>103</v>
      </c>
      <c r="AK93">
        <f t="shared" si="1387"/>
        <v>23</v>
      </c>
      <c r="AL93" s="1" t="str">
        <f t="shared" ref="AL93:AP93" si="1973">AL59</f>
        <v>55-59</v>
      </c>
      <c r="AM93" s="1">
        <f t="shared" si="1973"/>
        <v>250418</v>
      </c>
      <c r="AN93" s="1">
        <f t="shared" si="1973"/>
        <v>49462</v>
      </c>
      <c r="AO93" s="1">
        <f t="shared" si="1973"/>
        <v>0.19751775032146252</v>
      </c>
      <c r="AP93" s="1">
        <f t="shared" si="1973"/>
        <v>7.955876105053102E-4</v>
      </c>
      <c r="AR93" s="1" t="str">
        <f t="shared" si="1834"/>
        <v>55-59</v>
      </c>
      <c r="AS93" s="1">
        <f t="shared" si="1792"/>
        <v>1940</v>
      </c>
      <c r="AT93" s="1">
        <f t="shared" si="1793"/>
        <v>377</v>
      </c>
      <c r="AU93" s="1">
        <f t="shared" si="1835"/>
        <v>0.1943298969072165</v>
      </c>
      <c r="AV93" s="1">
        <f t="shared" si="1836"/>
        <v>8.9835413101836872E-3</v>
      </c>
      <c r="AW93" s="1">
        <f t="shared" si="1837"/>
        <v>250418</v>
      </c>
      <c r="AX93" s="1">
        <f t="shared" si="1918"/>
        <v>48663.704123711344</v>
      </c>
      <c r="AY93" s="1">
        <f t="shared" si="1838"/>
        <v>5060882.1444388786</v>
      </c>
      <c r="AZ93" s="1">
        <f t="shared" si="1919"/>
        <v>383.18443562363728</v>
      </c>
      <c r="BE93">
        <f t="shared" si="1394"/>
        <v>187</v>
      </c>
      <c r="BF93">
        <f t="shared" si="1395"/>
        <v>41.800000000000004</v>
      </c>
      <c r="BG93" s="1" t="str">
        <f t="shared" ref="BG93:BK93" si="1974">BG59</f>
        <v>55-59</v>
      </c>
      <c r="BH93" s="1">
        <f t="shared" si="1974"/>
        <v>250418</v>
      </c>
      <c r="BI93" s="1">
        <f t="shared" si="1974"/>
        <v>43517</v>
      </c>
      <c r="BJ93" s="1">
        <f t="shared" si="1974"/>
        <v>0.17377744411344231</v>
      </c>
      <c r="BK93" s="1">
        <f t="shared" si="1974"/>
        <v>7.5720322482235357E-4</v>
      </c>
      <c r="BM93" s="1" t="str">
        <f t="shared" si="1840"/>
        <v>55-59</v>
      </c>
      <c r="BN93" s="1">
        <f t="shared" si="1795"/>
        <v>1940</v>
      </c>
      <c r="BO93" s="1">
        <f t="shared" si="1796"/>
        <v>250</v>
      </c>
      <c r="BP93" s="1">
        <f t="shared" si="1841"/>
        <v>0.12886597938144329</v>
      </c>
      <c r="BQ93" s="1">
        <f t="shared" si="1842"/>
        <v>7.6069535044130119E-3</v>
      </c>
      <c r="BR93" s="1">
        <f t="shared" si="1843"/>
        <v>250418</v>
      </c>
      <c r="BS93" s="1">
        <f t="shared" si="1921"/>
        <v>32270.360824742264</v>
      </c>
      <c r="BT93" s="1">
        <f t="shared" si="1844"/>
        <v>3628712.9016759009</v>
      </c>
      <c r="BU93" s="1">
        <f t="shared" si="1922"/>
        <v>337.12824158007811</v>
      </c>
      <c r="BZ93">
        <f t="shared" si="1402"/>
        <v>150</v>
      </c>
      <c r="CA93">
        <f t="shared" si="1403"/>
        <v>33.5</v>
      </c>
      <c r="CB93" s="1" t="str">
        <f t="shared" ref="CB93:CF93" si="1975">CB59</f>
        <v>55-59</v>
      </c>
      <c r="CC93" s="1">
        <f t="shared" si="1975"/>
        <v>250418</v>
      </c>
      <c r="CD93" s="1">
        <f t="shared" si="1975"/>
        <v>42364</v>
      </c>
      <c r="CE93" s="1">
        <f t="shared" si="1975"/>
        <v>0.16917314250573043</v>
      </c>
      <c r="CF93" s="1">
        <f t="shared" si="1975"/>
        <v>7.491834942946104E-4</v>
      </c>
      <c r="CH93" s="1" t="str">
        <f t="shared" si="1846"/>
        <v>55-59</v>
      </c>
      <c r="CI93" s="1">
        <f t="shared" si="1798"/>
        <v>1940</v>
      </c>
      <c r="CJ93" s="1">
        <f t="shared" si="1799"/>
        <v>338</v>
      </c>
      <c r="CK93" s="1">
        <f t="shared" si="1847"/>
        <v>0.17422680412371133</v>
      </c>
      <c r="CL93" s="1">
        <f t="shared" si="1848"/>
        <v>8.6116626999677062E-3</v>
      </c>
      <c r="CM93" s="1">
        <f t="shared" si="1849"/>
        <v>250418</v>
      </c>
      <c r="CN93" s="1">
        <f t="shared" si="1924"/>
        <v>43629.527835051544</v>
      </c>
      <c r="CO93" s="1">
        <f t="shared" si="1850"/>
        <v>4650558.4547878355</v>
      </c>
      <c r="CP93" s="1">
        <f t="shared" si="1925"/>
        <v>328.19589646111706</v>
      </c>
      <c r="CU93">
        <f t="shared" si="1410"/>
        <v>78</v>
      </c>
      <c r="CV93">
        <f t="shared" si="1411"/>
        <v>17.5</v>
      </c>
      <c r="CW93" s="1" t="str">
        <f t="shared" ref="CW93:DA93" si="1976">CW59</f>
        <v>55-59</v>
      </c>
      <c r="CX93" s="1">
        <f t="shared" si="1976"/>
        <v>250418</v>
      </c>
      <c r="CY93" s="1">
        <f t="shared" si="1976"/>
        <v>27001</v>
      </c>
      <c r="CZ93" s="1">
        <f t="shared" si="1976"/>
        <v>0.10782371874226293</v>
      </c>
      <c r="DA93" s="1">
        <f t="shared" si="1976"/>
        <v>6.1979735474355295E-4</v>
      </c>
      <c r="DC93" s="1" t="str">
        <f t="shared" si="1852"/>
        <v>55-59</v>
      </c>
      <c r="DD93" s="1">
        <f t="shared" si="1801"/>
        <v>1940</v>
      </c>
      <c r="DE93" s="1">
        <f t="shared" si="1802"/>
        <v>213</v>
      </c>
      <c r="DF93" s="1">
        <f t="shared" si="1853"/>
        <v>0.10979381443298969</v>
      </c>
      <c r="DG93" s="1">
        <f t="shared" si="1854"/>
        <v>7.097957189250651E-3</v>
      </c>
      <c r="DH93" s="1">
        <f t="shared" si="1855"/>
        <v>250418</v>
      </c>
      <c r="DI93" s="1">
        <f t="shared" si="1927"/>
        <v>27494.347422680414</v>
      </c>
      <c r="DJ93" s="1">
        <f t="shared" si="1856"/>
        <v>3159350.6972648096</v>
      </c>
      <c r="DK93" s="1">
        <f t="shared" si="1928"/>
        <v>209.17801435999007</v>
      </c>
      <c r="DP93">
        <f t="shared" si="1418"/>
        <v>36</v>
      </c>
      <c r="DQ93">
        <f t="shared" si="1419"/>
        <v>8.1</v>
      </c>
      <c r="DR93" s="1" t="str">
        <f t="shared" ref="DR93:DV93" si="1977">DR59</f>
        <v>55-59</v>
      </c>
      <c r="DS93" s="1">
        <f t="shared" si="1977"/>
        <v>250418</v>
      </c>
      <c r="DT93" s="1">
        <f t="shared" si="1977"/>
        <v>4484</v>
      </c>
      <c r="DU93" s="1">
        <f t="shared" si="1977"/>
        <v>1.7906061065897819E-2</v>
      </c>
      <c r="DV93" s="1">
        <f t="shared" si="1977"/>
        <v>2.6499871906693725E-4</v>
      </c>
      <c r="DX93" s="1" t="str">
        <f t="shared" si="1858"/>
        <v>55-59</v>
      </c>
      <c r="DY93" s="1">
        <f t="shared" si="1804"/>
        <v>1940</v>
      </c>
      <c r="DZ93" s="1">
        <f t="shared" si="1805"/>
        <v>27</v>
      </c>
      <c r="EA93" s="1">
        <f t="shared" si="1859"/>
        <v>1.3917525773195877E-2</v>
      </c>
      <c r="EB93" s="1">
        <f t="shared" si="1860"/>
        <v>2.6597252250868029E-3</v>
      </c>
      <c r="EC93" s="1">
        <f t="shared" si="1861"/>
        <v>250418</v>
      </c>
      <c r="ED93" s="1">
        <f t="shared" si="1930"/>
        <v>3485.1989690721653</v>
      </c>
      <c r="EE93" s="1">
        <f t="shared" si="1862"/>
        <v>443613.37298097514</v>
      </c>
      <c r="EF93" s="1">
        <f t="shared" si="1931"/>
        <v>34.737758467841772</v>
      </c>
      <c r="EK93">
        <f t="shared" si="1426"/>
        <v>45</v>
      </c>
      <c r="EL93">
        <f t="shared" si="1427"/>
        <v>10.100000000000001</v>
      </c>
      <c r="EM93" s="1" t="str">
        <f t="shared" ref="EM93:EQ93" si="1978">EM59</f>
        <v>55-59</v>
      </c>
      <c r="EN93" s="1">
        <f t="shared" si="1978"/>
        <v>250418</v>
      </c>
      <c r="EO93" s="1">
        <f t="shared" si="1978"/>
        <v>36500</v>
      </c>
      <c r="EP93" s="1">
        <f t="shared" si="1978"/>
        <v>0.14575629547396754</v>
      </c>
      <c r="EQ93" s="1">
        <f t="shared" si="1978"/>
        <v>7.0513420636810701E-4</v>
      </c>
      <c r="ES93" s="1" t="str">
        <f t="shared" si="1864"/>
        <v>55-59</v>
      </c>
      <c r="ET93" s="1">
        <f t="shared" si="1807"/>
        <v>1940</v>
      </c>
      <c r="EU93" s="1">
        <f t="shared" si="1808"/>
        <v>233</v>
      </c>
      <c r="EV93" s="1">
        <f t="shared" si="1865"/>
        <v>0.12010309278350516</v>
      </c>
      <c r="EW93" s="1">
        <f t="shared" si="1866"/>
        <v>7.3806077714473782E-3</v>
      </c>
      <c r="EX93" s="1">
        <f t="shared" si="1867"/>
        <v>250418</v>
      </c>
      <c r="EY93" s="1">
        <f t="shared" si="1933"/>
        <v>30075.976288659796</v>
      </c>
      <c r="EZ93" s="1">
        <f t="shared" si="1868"/>
        <v>3415980.144607001</v>
      </c>
      <c r="FA93" s="1">
        <f t="shared" si="1934"/>
        <v>282.76721321949702</v>
      </c>
      <c r="FF93">
        <f t="shared" si="1434"/>
        <v>189</v>
      </c>
      <c r="FG93">
        <f t="shared" si="1435"/>
        <v>42.2</v>
      </c>
      <c r="FH93" s="1" t="str">
        <f t="shared" ref="FH93:FL93" si="1979">FH59</f>
        <v>55-59</v>
      </c>
      <c r="FI93" s="1">
        <f t="shared" si="1979"/>
        <v>250418</v>
      </c>
      <c r="FJ93" s="1">
        <f t="shared" si="1979"/>
        <v>139015</v>
      </c>
      <c r="FK93" s="1">
        <f t="shared" si="1979"/>
        <v>0.5551318195976328</v>
      </c>
      <c r="FL93" s="1">
        <f t="shared" si="1979"/>
        <v>9.9307251253374505E-4</v>
      </c>
      <c r="FN93" s="1" t="str">
        <f t="shared" si="1870"/>
        <v>55-59</v>
      </c>
      <c r="FO93" s="1">
        <f t="shared" si="1810"/>
        <v>1940</v>
      </c>
      <c r="FP93" s="1">
        <f t="shared" si="1811"/>
        <v>982</v>
      </c>
      <c r="FQ93" s="1">
        <f t="shared" si="1871"/>
        <v>0.50618556701030926</v>
      </c>
      <c r="FR93" s="1">
        <f t="shared" si="1872"/>
        <v>1.1351046519734459E-2</v>
      </c>
      <c r="FS93" s="1">
        <f t="shared" si="1873"/>
        <v>250418</v>
      </c>
      <c r="FT93" s="1">
        <f t="shared" si="1936"/>
        <v>126757.97731958762</v>
      </c>
      <c r="FU93" s="1">
        <f t="shared" si="1874"/>
        <v>8079842.4485893836</v>
      </c>
      <c r="FV93" s="1">
        <f t="shared" si="1937"/>
        <v>1076.9557300194076</v>
      </c>
      <c r="GA93">
        <f t="shared" si="1442"/>
        <v>28</v>
      </c>
      <c r="GB93">
        <f t="shared" si="1443"/>
        <v>6.3000000000000007</v>
      </c>
      <c r="GC93" s="1" t="str">
        <f t="shared" ref="GC93:GG93" si="1980">GC59</f>
        <v>55-59</v>
      </c>
      <c r="GD93" s="1">
        <f t="shared" si="1980"/>
        <v>250418</v>
      </c>
      <c r="GE93" s="1">
        <f t="shared" si="1980"/>
        <v>3185</v>
      </c>
      <c r="GF93" s="1">
        <f t="shared" si="1980"/>
        <v>1.2718734276290044E-2</v>
      </c>
      <c r="GG93" s="1">
        <f t="shared" si="1980"/>
        <v>2.2392863032262127E-4</v>
      </c>
      <c r="GI93" s="1" t="str">
        <f t="shared" si="1876"/>
        <v>55-59</v>
      </c>
      <c r="GJ93" s="1">
        <f t="shared" si="1813"/>
        <v>1940</v>
      </c>
      <c r="GK93" s="1">
        <f t="shared" si="1814"/>
        <v>6</v>
      </c>
      <c r="GL93" s="1">
        <f t="shared" si="1877"/>
        <v>3.092783505154639E-3</v>
      </c>
      <c r="GM93" s="1">
        <f t="shared" si="1878"/>
        <v>1.2606695560531387E-3</v>
      </c>
      <c r="GN93" s="1">
        <f t="shared" si="1879"/>
        <v>250418</v>
      </c>
      <c r="GO93" s="1">
        <f t="shared" si="1939"/>
        <v>774.48865979381435</v>
      </c>
      <c r="GP93" s="1">
        <f t="shared" si="1880"/>
        <v>99662.921919638262</v>
      </c>
      <c r="GQ93" s="1">
        <f t="shared" si="1940"/>
        <v>24.674344496002686</v>
      </c>
      <c r="GV93">
        <f t="shared" si="1450"/>
        <v>196</v>
      </c>
      <c r="GW93">
        <f t="shared" si="1451"/>
        <v>43.800000000000004</v>
      </c>
      <c r="GX93" s="1" t="str">
        <f t="shared" ref="GX93:HB93" si="1981">GX59</f>
        <v>55-59</v>
      </c>
      <c r="GY93" s="1">
        <f t="shared" si="1981"/>
        <v>250418</v>
      </c>
      <c r="GZ93" s="1">
        <f t="shared" si="1981"/>
        <v>85190</v>
      </c>
      <c r="HA93" s="1">
        <f t="shared" si="1981"/>
        <v>0.34019120031307654</v>
      </c>
      <c r="HB93" s="1">
        <f t="shared" si="1981"/>
        <v>9.467554593589572E-4</v>
      </c>
      <c r="HD93" s="1" t="str">
        <f t="shared" si="1882"/>
        <v>55-59</v>
      </c>
      <c r="HE93" s="1">
        <f t="shared" si="1816"/>
        <v>1940</v>
      </c>
      <c r="HF93" s="1">
        <f t="shared" si="1817"/>
        <v>569</v>
      </c>
      <c r="HG93" s="1">
        <f t="shared" si="1883"/>
        <v>0.29329896907216496</v>
      </c>
      <c r="HH93" s="1">
        <f t="shared" si="1884"/>
        <v>1.0336470409301027E-2</v>
      </c>
      <c r="HI93" s="1">
        <f t="shared" si="1885"/>
        <v>250418</v>
      </c>
      <c r="HJ93" s="1">
        <f t="shared" si="1942"/>
        <v>73447.341237113404</v>
      </c>
      <c r="HK93" s="1">
        <f t="shared" si="1886"/>
        <v>6700012.5583064351</v>
      </c>
      <c r="HL93" s="1">
        <f t="shared" si="1943"/>
        <v>659.97092860736848</v>
      </c>
      <c r="HQ93">
        <f t="shared" si="1458"/>
        <v>98</v>
      </c>
      <c r="HR93">
        <f t="shared" si="1459"/>
        <v>21.900000000000002</v>
      </c>
      <c r="HS93" s="1" t="str">
        <f t="shared" ref="HS93:HW93" si="1982">HS59</f>
        <v>55-59</v>
      </c>
      <c r="HT93" s="1">
        <f t="shared" si="1982"/>
        <v>250418</v>
      </c>
      <c r="HU93" s="1">
        <f t="shared" si="1982"/>
        <v>48559</v>
      </c>
      <c r="HV93" s="1">
        <f t="shared" si="1982"/>
        <v>0.1939117795046682</v>
      </c>
      <c r="HW93" s="1">
        <f t="shared" si="1982"/>
        <v>7.9006097790031984E-4</v>
      </c>
      <c r="HY93" s="1" t="str">
        <f t="shared" si="1888"/>
        <v>55-59</v>
      </c>
      <c r="HZ93" s="1">
        <f t="shared" si="1819"/>
        <v>1940</v>
      </c>
      <c r="IA93" s="1">
        <f t="shared" si="1820"/>
        <v>307</v>
      </c>
      <c r="IB93" s="1">
        <f t="shared" si="1889"/>
        <v>0.15824742268041236</v>
      </c>
      <c r="IC93" s="1">
        <f t="shared" si="1890"/>
        <v>8.2862815425112438E-3</v>
      </c>
      <c r="ID93" s="1">
        <f t="shared" si="1891"/>
        <v>250418</v>
      </c>
      <c r="IE93" s="1">
        <f t="shared" si="1945"/>
        <v>39628.003092783503</v>
      </c>
      <c r="IF93" s="1">
        <f t="shared" si="1892"/>
        <v>4305766.3141067019</v>
      </c>
      <c r="IG93" s="1">
        <f t="shared" si="1946"/>
        <v>376.1888522390563</v>
      </c>
      <c r="IL93">
        <f t="shared" si="1466"/>
        <v>203</v>
      </c>
      <c r="IM93">
        <f t="shared" si="1467"/>
        <v>45.400000000000006</v>
      </c>
      <c r="IN93" s="1" t="str">
        <f t="shared" ref="IN93:IR93" si="1983">IN59</f>
        <v>55-59</v>
      </c>
      <c r="IO93" s="1">
        <f t="shared" si="1983"/>
        <v>250418</v>
      </c>
      <c r="IP93" s="1">
        <f t="shared" si="1983"/>
        <v>161353</v>
      </c>
      <c r="IQ93" s="1">
        <f t="shared" si="1983"/>
        <v>0.64433467242770093</v>
      </c>
      <c r="IR93" s="1">
        <f t="shared" si="1983"/>
        <v>9.5662944520623274E-4</v>
      </c>
      <c r="IT93" s="1" t="str">
        <f t="shared" si="1894"/>
        <v>55-59</v>
      </c>
      <c r="IU93" s="1">
        <f t="shared" si="1822"/>
        <v>1940</v>
      </c>
      <c r="IV93" s="1">
        <f t="shared" si="1823"/>
        <v>1349</v>
      </c>
      <c r="IW93" s="1">
        <f t="shared" si="1895"/>
        <v>0.69536082474226801</v>
      </c>
      <c r="IX93" s="1">
        <f t="shared" si="1896"/>
        <v>1.0449538739783567E-2</v>
      </c>
      <c r="IY93" s="1">
        <f t="shared" si="1897"/>
        <v>250418</v>
      </c>
      <c r="IZ93" s="1">
        <f t="shared" si="1948"/>
        <v>174130.86701030927</v>
      </c>
      <c r="JA93" s="1">
        <f t="shared" si="1898"/>
        <v>6847394.128466811</v>
      </c>
      <c r="JB93" s="1">
        <f t="shared" si="1949"/>
        <v>1250.0092645097398</v>
      </c>
      <c r="JG93">
        <f t="shared" si="1474"/>
        <v>0</v>
      </c>
      <c r="JH93">
        <f t="shared" si="1475"/>
        <v>0</v>
      </c>
      <c r="JI93" s="1" t="str">
        <f t="shared" ref="JI93:JM93" si="1984">JI59</f>
        <v>55-59</v>
      </c>
      <c r="JJ93" s="1">
        <f t="shared" si="1984"/>
        <v>250418</v>
      </c>
      <c r="JK93" s="1">
        <f t="shared" si="1984"/>
        <v>283</v>
      </c>
      <c r="JL93" s="1">
        <f t="shared" si="1984"/>
        <v>1.1301104553187071E-3</v>
      </c>
      <c r="JM93" s="1">
        <f t="shared" si="1984"/>
        <v>6.714012352896345E-5</v>
      </c>
      <c r="JO93" s="1" t="str">
        <f t="shared" si="1900"/>
        <v>55-59</v>
      </c>
      <c r="JP93" s="1">
        <f t="shared" si="1825"/>
        <v>1940</v>
      </c>
      <c r="JQ93" s="1">
        <f t="shared" si="1826"/>
        <v>1</v>
      </c>
      <c r="JR93" s="1">
        <f t="shared" si="1901"/>
        <v>5.1546391752577321E-4</v>
      </c>
      <c r="JS93" s="1">
        <f t="shared" si="1902"/>
        <v>5.1533104887618191E-4</v>
      </c>
      <c r="JT93" s="1">
        <f t="shared" si="1903"/>
        <v>250418</v>
      </c>
      <c r="JU93" s="1">
        <f t="shared" si="1951"/>
        <v>129.08144329896908</v>
      </c>
      <c r="JV93" s="1">
        <f t="shared" si="1904"/>
        <v>16653.430334555196</v>
      </c>
      <c r="JW93" s="1">
        <f t="shared" si="1952"/>
        <v>2.1924142833182918</v>
      </c>
      <c r="KB93">
        <f t="shared" si="1482"/>
        <v>51</v>
      </c>
      <c r="KC93">
        <f t="shared" si="1483"/>
        <v>11.4</v>
      </c>
      <c r="KD93" s="1" t="str">
        <f t="shared" ref="KD93:KH93" si="1985">KD59</f>
        <v>55-59</v>
      </c>
      <c r="KE93" s="1">
        <f t="shared" si="1985"/>
        <v>250418</v>
      </c>
      <c r="KF93" s="1">
        <f t="shared" si="1985"/>
        <v>24894</v>
      </c>
      <c r="KG93" s="1">
        <f t="shared" si="1985"/>
        <v>9.9409786836409525E-2</v>
      </c>
      <c r="KH93" s="1">
        <f t="shared" si="1985"/>
        <v>5.9792320922654298E-4</v>
      </c>
      <c r="KJ93" s="1" t="str">
        <f t="shared" si="1906"/>
        <v>55-59</v>
      </c>
      <c r="KK93" s="1">
        <f t="shared" si="1828"/>
        <v>1940</v>
      </c>
      <c r="KL93" s="1">
        <f t="shared" si="1829"/>
        <v>168</v>
      </c>
      <c r="KM93" s="1">
        <f t="shared" si="1907"/>
        <v>8.6597938144329895E-2</v>
      </c>
      <c r="KN93" s="1">
        <f t="shared" si="1908"/>
        <v>6.3853382013087726E-3</v>
      </c>
      <c r="KO93" s="1">
        <f t="shared" si="1909"/>
        <v>250418</v>
      </c>
      <c r="KP93" s="1">
        <f t="shared" si="1954"/>
        <v>21685.682474226804</v>
      </c>
      <c r="KQ93" s="1">
        <f t="shared" si="1910"/>
        <v>2556812.5821948149</v>
      </c>
      <c r="KR93" s="1">
        <f t="shared" si="1955"/>
        <v>192.85498646263449</v>
      </c>
      <c r="KW93">
        <f t="shared" si="1490"/>
        <v>98</v>
      </c>
      <c r="KX93">
        <f t="shared" si="1491"/>
        <v>21.900000000000002</v>
      </c>
      <c r="KY93" s="1" t="str">
        <f t="shared" ref="KY93:LC93" si="1986">KY59</f>
        <v>55-59</v>
      </c>
      <c r="KZ93" s="1">
        <f t="shared" si="1986"/>
        <v>250418</v>
      </c>
      <c r="LA93" s="1">
        <f t="shared" si="1986"/>
        <v>29239</v>
      </c>
      <c r="LB93" s="1">
        <f t="shared" si="1986"/>
        <v>0.11676077598255716</v>
      </c>
      <c r="LC93" s="1">
        <f t="shared" si="1986"/>
        <v>6.4173376250821056E-4</v>
      </c>
      <c r="LE93" s="1" t="str">
        <f t="shared" si="1912"/>
        <v>55-59</v>
      </c>
      <c r="LF93" s="1">
        <f t="shared" si="1831"/>
        <v>1940</v>
      </c>
      <c r="LG93" s="1">
        <f t="shared" si="1832"/>
        <v>327</v>
      </c>
      <c r="LH93" s="1">
        <f t="shared" si="1913"/>
        <v>0.16855670103092785</v>
      </c>
      <c r="LI93" s="1">
        <f t="shared" si="1914"/>
        <v>8.4994038471505676E-3</v>
      </c>
      <c r="LJ93" s="1">
        <f t="shared" si="1915"/>
        <v>250418</v>
      </c>
      <c r="LK93" s="1">
        <f t="shared" si="1957"/>
        <v>42209.63195876289</v>
      </c>
      <c r="LL93" s="1">
        <f t="shared" si="1916"/>
        <v>4530102.3637913754</v>
      </c>
      <c r="LM93" s="1">
        <f t="shared" si="1958"/>
        <v>226.5159054061609</v>
      </c>
    </row>
    <row r="94" spans="1:329" x14ac:dyDescent="0.15">
      <c r="A94" s="51" t="s">
        <v>39</v>
      </c>
      <c r="B94" s="51" t="s">
        <v>43</v>
      </c>
      <c r="C94" s="51">
        <v>60</v>
      </c>
      <c r="D94" s="51" t="s">
        <v>41</v>
      </c>
      <c r="E94" s="52">
        <v>441</v>
      </c>
      <c r="F94" s="52">
        <v>130</v>
      </c>
      <c r="G94" s="51">
        <v>29.5</v>
      </c>
      <c r="H94" s="52">
        <v>280</v>
      </c>
      <c r="I94" s="51">
        <v>63.5</v>
      </c>
      <c r="J94" s="52">
        <v>158</v>
      </c>
      <c r="K94" s="51">
        <v>35.9</v>
      </c>
      <c r="L94" s="52">
        <v>100</v>
      </c>
      <c r="M94" s="51">
        <v>22.700000000000003</v>
      </c>
      <c r="N94" s="52">
        <v>47</v>
      </c>
      <c r="O94" s="51">
        <v>10.700000000000001</v>
      </c>
      <c r="P94" s="52">
        <v>86</v>
      </c>
      <c r="Q94" s="51">
        <v>19.600000000000001</v>
      </c>
      <c r="R94" s="52">
        <v>314</v>
      </c>
      <c r="S94" s="51">
        <v>71.3</v>
      </c>
      <c r="T94" s="52">
        <v>47</v>
      </c>
      <c r="U94" s="51">
        <v>10.700000000000001</v>
      </c>
      <c r="V94" s="52">
        <v>278</v>
      </c>
      <c r="W94" s="51">
        <v>63.1</v>
      </c>
      <c r="X94" s="52">
        <v>140</v>
      </c>
      <c r="Y94" s="51">
        <v>31.8</v>
      </c>
      <c r="Z94" s="52">
        <v>333</v>
      </c>
      <c r="AA94" s="51">
        <v>75.600000000000009</v>
      </c>
      <c r="AB94" s="52">
        <v>2</v>
      </c>
      <c r="AC94" s="51">
        <v>0.5</v>
      </c>
      <c r="AD94" s="52">
        <v>70</v>
      </c>
      <c r="AE94" s="51">
        <v>15.9</v>
      </c>
      <c r="AF94" s="52">
        <v>76</v>
      </c>
      <c r="AG94" s="51">
        <v>17.3</v>
      </c>
      <c r="AI94" s="43"/>
      <c r="AJ94">
        <f t="shared" si="1386"/>
        <v>130</v>
      </c>
      <c r="AK94">
        <f t="shared" si="1387"/>
        <v>29.5</v>
      </c>
      <c r="AL94" s="1" t="str">
        <f t="shared" ref="AL94:AP94" si="1987">AL60</f>
        <v>60-64</v>
      </c>
      <c r="AM94" s="1">
        <f t="shared" si="1987"/>
        <v>702633</v>
      </c>
      <c r="AN94" s="1">
        <f t="shared" si="1987"/>
        <v>150493</v>
      </c>
      <c r="AO94" s="1">
        <f t="shared" si="1987"/>
        <v>0.21418436082563727</v>
      </c>
      <c r="AP94" s="1">
        <f t="shared" si="1987"/>
        <v>4.8942927245752344E-4</v>
      </c>
      <c r="AR94" s="1" t="str">
        <f t="shared" si="1834"/>
        <v>60-64</v>
      </c>
      <c r="AS94" s="1">
        <f t="shared" si="1792"/>
        <v>6128</v>
      </c>
      <c r="AT94" s="1">
        <f t="shared" si="1793"/>
        <v>1238</v>
      </c>
      <c r="AU94" s="1">
        <f t="shared" si="1835"/>
        <v>0.20202349869451697</v>
      </c>
      <c r="AV94" s="1">
        <f t="shared" si="1836"/>
        <v>5.1290462704620225E-3</v>
      </c>
      <c r="AW94" s="1">
        <f t="shared" si="1837"/>
        <v>702633</v>
      </c>
      <c r="AX94" s="1">
        <f t="shared" si="1918"/>
        <v>141948.37695822454</v>
      </c>
      <c r="AY94" s="1">
        <f t="shared" si="1838"/>
        <v>12987642.334564943</v>
      </c>
      <c r="AZ94" s="1">
        <f t="shared" si="1919"/>
        <v>1312.5217631395053</v>
      </c>
      <c r="BE94">
        <f t="shared" si="1394"/>
        <v>280</v>
      </c>
      <c r="BF94">
        <f t="shared" si="1395"/>
        <v>63.5</v>
      </c>
      <c r="BG94" s="1" t="str">
        <f t="shared" ref="BG94:BK94" si="1988">BG60</f>
        <v>60-64</v>
      </c>
      <c r="BH94" s="1">
        <f t="shared" si="1988"/>
        <v>702633</v>
      </c>
      <c r="BI94" s="1">
        <f t="shared" si="1988"/>
        <v>119222</v>
      </c>
      <c r="BJ94" s="1">
        <f t="shared" si="1988"/>
        <v>0.1696789077655049</v>
      </c>
      <c r="BK94" s="1">
        <f t="shared" si="1988"/>
        <v>4.4778825006695436E-4</v>
      </c>
      <c r="BM94" s="1" t="str">
        <f t="shared" si="1840"/>
        <v>60-64</v>
      </c>
      <c r="BN94" s="1">
        <f t="shared" si="1795"/>
        <v>6128</v>
      </c>
      <c r="BO94" s="1">
        <f t="shared" si="1796"/>
        <v>1059</v>
      </c>
      <c r="BP94" s="1">
        <f t="shared" si="1841"/>
        <v>0.17281331592689295</v>
      </c>
      <c r="BQ94" s="1">
        <f t="shared" si="1842"/>
        <v>4.8298205022968294E-3</v>
      </c>
      <c r="BR94" s="1">
        <f t="shared" si="1843"/>
        <v>702633</v>
      </c>
      <c r="BS94" s="1">
        <f t="shared" si="1921"/>
        <v>121424.33860966057</v>
      </c>
      <c r="BT94" s="1">
        <f t="shared" si="1844"/>
        <v>11516461.700967386</v>
      </c>
      <c r="BU94" s="1">
        <f t="shared" si="1922"/>
        <v>1039.7923467870139</v>
      </c>
      <c r="BZ94">
        <f t="shared" si="1402"/>
        <v>158</v>
      </c>
      <c r="CA94">
        <f t="shared" si="1403"/>
        <v>35.9</v>
      </c>
      <c r="CB94" s="1" t="str">
        <f t="shared" ref="CB94:CF94" si="1989">CB60</f>
        <v>60-64</v>
      </c>
      <c r="CC94" s="1">
        <f t="shared" si="1989"/>
        <v>702633</v>
      </c>
      <c r="CD94" s="1">
        <f t="shared" si="1989"/>
        <v>129697</v>
      </c>
      <c r="CE94" s="1">
        <f t="shared" si="1989"/>
        <v>0.18458711731444438</v>
      </c>
      <c r="CF94" s="1">
        <f t="shared" si="1989"/>
        <v>4.6283394838823975E-4</v>
      </c>
      <c r="CH94" s="1" t="str">
        <f t="shared" si="1846"/>
        <v>60-64</v>
      </c>
      <c r="CI94" s="1">
        <f t="shared" si="1798"/>
        <v>6128</v>
      </c>
      <c r="CJ94" s="1">
        <f t="shared" si="1799"/>
        <v>1049</v>
      </c>
      <c r="CK94" s="1">
        <f t="shared" si="1847"/>
        <v>0.17118146214099217</v>
      </c>
      <c r="CL94" s="1">
        <f t="shared" si="1848"/>
        <v>4.8117019218942283E-3</v>
      </c>
      <c r="CM94" s="1">
        <f t="shared" si="1849"/>
        <v>702633</v>
      </c>
      <c r="CN94" s="1">
        <f t="shared" si="1924"/>
        <v>120277.74428851175</v>
      </c>
      <c r="CO94" s="1">
        <f t="shared" si="1850"/>
        <v>11430218.102404904</v>
      </c>
      <c r="CP94" s="1">
        <f t="shared" si="1925"/>
        <v>1131.1498549029152</v>
      </c>
      <c r="CU94">
        <f t="shared" si="1410"/>
        <v>100</v>
      </c>
      <c r="CV94">
        <f t="shared" si="1411"/>
        <v>22.700000000000003</v>
      </c>
      <c r="CW94" s="1" t="str">
        <f t="shared" ref="CW94:DA94" si="1990">CW60</f>
        <v>60-64</v>
      </c>
      <c r="CX94" s="1">
        <f t="shared" si="1990"/>
        <v>702633</v>
      </c>
      <c r="CY94" s="1">
        <f t="shared" si="1990"/>
        <v>69681</v>
      </c>
      <c r="CZ94" s="1">
        <f t="shared" si="1990"/>
        <v>9.9171260103069453E-2</v>
      </c>
      <c r="DA94" s="1">
        <f t="shared" si="1990"/>
        <v>3.5657407226056826E-4</v>
      </c>
      <c r="DC94" s="1" t="str">
        <f t="shared" si="1852"/>
        <v>60-64</v>
      </c>
      <c r="DD94" s="1">
        <f t="shared" si="1801"/>
        <v>6128</v>
      </c>
      <c r="DE94" s="1">
        <f t="shared" si="1802"/>
        <v>528</v>
      </c>
      <c r="DF94" s="1">
        <f t="shared" si="1853"/>
        <v>8.6161879895561358E-2</v>
      </c>
      <c r="DG94" s="1">
        <f t="shared" si="1854"/>
        <v>3.5845351202264866E-3</v>
      </c>
      <c r="DH94" s="1">
        <f t="shared" si="1855"/>
        <v>702633</v>
      </c>
      <c r="DI94" s="1">
        <f t="shared" si="1927"/>
        <v>60540.180156657967</v>
      </c>
      <c r="DJ94" s="1">
        <f t="shared" si="1856"/>
        <v>6343409.7569537302</v>
      </c>
      <c r="DK94" s="1">
        <f t="shared" si="1928"/>
        <v>607.72148191160966</v>
      </c>
      <c r="DP94">
        <f t="shared" si="1418"/>
        <v>47</v>
      </c>
      <c r="DQ94">
        <f t="shared" si="1419"/>
        <v>10.700000000000001</v>
      </c>
      <c r="DR94" s="1" t="str">
        <f t="shared" ref="DR94:DV94" si="1991">DR60</f>
        <v>60-64</v>
      </c>
      <c r="DS94" s="1">
        <f t="shared" si="1991"/>
        <v>702633</v>
      </c>
      <c r="DT94" s="1">
        <f t="shared" si="1991"/>
        <v>14565</v>
      </c>
      <c r="DU94" s="1">
        <f t="shared" si="1991"/>
        <v>2.0729171558978868E-2</v>
      </c>
      <c r="DV94" s="1">
        <f t="shared" si="1991"/>
        <v>1.6997228393983218E-4</v>
      </c>
      <c r="DX94" s="1" t="str">
        <f t="shared" si="1858"/>
        <v>60-64</v>
      </c>
      <c r="DY94" s="1">
        <f t="shared" si="1804"/>
        <v>6128</v>
      </c>
      <c r="DZ94" s="1">
        <f t="shared" si="1805"/>
        <v>116</v>
      </c>
      <c r="EA94" s="1">
        <f t="shared" si="1859"/>
        <v>1.8929503916449087E-2</v>
      </c>
      <c r="EB94" s="1">
        <f t="shared" si="1860"/>
        <v>1.7408459667122328E-3</v>
      </c>
      <c r="EC94" s="1">
        <f t="shared" si="1861"/>
        <v>702633</v>
      </c>
      <c r="ED94" s="1">
        <f t="shared" si="1930"/>
        <v>13300.494125326371</v>
      </c>
      <c r="EE94" s="1">
        <f t="shared" si="1862"/>
        <v>1496159.0967334535</v>
      </c>
      <c r="EF94" s="1">
        <f t="shared" si="1931"/>
        <v>127.0283633134225</v>
      </c>
      <c r="EK94">
        <f t="shared" si="1426"/>
        <v>86</v>
      </c>
      <c r="EL94">
        <f t="shared" si="1427"/>
        <v>19.600000000000001</v>
      </c>
      <c r="EM94" s="1" t="str">
        <f t="shared" ref="EM94:EQ94" si="1992">EM60</f>
        <v>60-64</v>
      </c>
      <c r="EN94" s="1">
        <f t="shared" si="1992"/>
        <v>702633</v>
      </c>
      <c r="EO94" s="1">
        <f t="shared" si="1992"/>
        <v>126015</v>
      </c>
      <c r="EP94" s="1">
        <f t="shared" si="1992"/>
        <v>0.17934682828731358</v>
      </c>
      <c r="EQ94" s="1">
        <f t="shared" si="1992"/>
        <v>4.5768049551076075E-4</v>
      </c>
      <c r="ES94" s="1" t="str">
        <f t="shared" si="1864"/>
        <v>60-64</v>
      </c>
      <c r="ET94" s="1">
        <f t="shared" si="1807"/>
        <v>6128</v>
      </c>
      <c r="EU94" s="1">
        <f t="shared" si="1808"/>
        <v>820</v>
      </c>
      <c r="EV94" s="1">
        <f t="shared" si="1865"/>
        <v>0.13381201044386423</v>
      </c>
      <c r="EW94" s="1">
        <f t="shared" si="1866"/>
        <v>4.3490484746207501E-3</v>
      </c>
      <c r="EX94" s="1">
        <f t="shared" si="1867"/>
        <v>702633</v>
      </c>
      <c r="EY94" s="1">
        <f t="shared" si="1933"/>
        <v>94020.734334203662</v>
      </c>
      <c r="EZ94" s="1">
        <f t="shared" si="1868"/>
        <v>9337821.8248533942</v>
      </c>
      <c r="FA94" s="1">
        <f t="shared" si="1934"/>
        <v>1099.0373637446576</v>
      </c>
      <c r="FF94">
        <f t="shared" si="1434"/>
        <v>314</v>
      </c>
      <c r="FG94">
        <f t="shared" si="1435"/>
        <v>71.3</v>
      </c>
      <c r="FH94" s="1" t="str">
        <f t="shared" ref="FH94:FL94" si="1993">FH60</f>
        <v>60-64</v>
      </c>
      <c r="FI94" s="1">
        <f t="shared" si="1993"/>
        <v>702633</v>
      </c>
      <c r="FJ94" s="1">
        <f t="shared" si="1993"/>
        <v>364986</v>
      </c>
      <c r="FK94" s="1">
        <f t="shared" si="1993"/>
        <v>0.51945467975458026</v>
      </c>
      <c r="FL94" s="1">
        <f t="shared" si="1993"/>
        <v>5.9604182551246715E-4</v>
      </c>
      <c r="FN94" s="1" t="str">
        <f t="shared" si="1870"/>
        <v>60-64</v>
      </c>
      <c r="FO94" s="1">
        <f t="shared" si="1810"/>
        <v>6128</v>
      </c>
      <c r="FP94" s="1">
        <f t="shared" si="1811"/>
        <v>3393</v>
      </c>
      <c r="FQ94" s="1">
        <f t="shared" si="1871"/>
        <v>0.55368798955613574</v>
      </c>
      <c r="FR94" s="1">
        <f t="shared" si="1872"/>
        <v>6.3502739370793907E-3</v>
      </c>
      <c r="FS94" s="1">
        <f t="shared" si="1873"/>
        <v>702633</v>
      </c>
      <c r="FT94" s="1">
        <f t="shared" si="1936"/>
        <v>389039.45316579635</v>
      </c>
      <c r="FU94" s="1">
        <f t="shared" si="1874"/>
        <v>19908658.938756716</v>
      </c>
      <c r="FV94" s="1">
        <f t="shared" si="1937"/>
        <v>3183.2182775360679</v>
      </c>
      <c r="GA94">
        <f t="shared" si="1442"/>
        <v>47</v>
      </c>
      <c r="GB94">
        <f t="shared" si="1443"/>
        <v>10.700000000000001</v>
      </c>
      <c r="GC94" s="1" t="str">
        <f t="shared" ref="GC94:GG94" si="1994">GC60</f>
        <v>60-64</v>
      </c>
      <c r="GD94" s="1">
        <f t="shared" si="1994"/>
        <v>702633</v>
      </c>
      <c r="GE94" s="1">
        <f t="shared" si="1994"/>
        <v>9955</v>
      </c>
      <c r="GF94" s="1">
        <f t="shared" si="1994"/>
        <v>1.416813613935013E-2</v>
      </c>
      <c r="GG94" s="1">
        <f t="shared" si="1994"/>
        <v>1.4099168949725509E-4</v>
      </c>
      <c r="GI94" s="1" t="str">
        <f t="shared" si="1876"/>
        <v>60-64</v>
      </c>
      <c r="GJ94" s="1">
        <f t="shared" si="1813"/>
        <v>6128</v>
      </c>
      <c r="GK94" s="1">
        <f t="shared" si="1814"/>
        <v>47</v>
      </c>
      <c r="GL94" s="1">
        <f t="shared" si="1877"/>
        <v>7.6697127937336816E-3</v>
      </c>
      <c r="GM94" s="1">
        <f t="shared" si="1878"/>
        <v>1.1144441163843178E-3</v>
      </c>
      <c r="GN94" s="1">
        <f t="shared" si="1879"/>
        <v>702633</v>
      </c>
      <c r="GO94" s="1">
        <f t="shared" si="1939"/>
        <v>5388.9933093994778</v>
      </c>
      <c r="GP94" s="1">
        <f t="shared" si="1880"/>
        <v>613159.80533200584</v>
      </c>
      <c r="GQ94" s="1">
        <f t="shared" si="1940"/>
        <v>86.822338261937603</v>
      </c>
      <c r="GV94">
        <f t="shared" si="1450"/>
        <v>278</v>
      </c>
      <c r="GW94">
        <f t="shared" si="1451"/>
        <v>63.1</v>
      </c>
      <c r="GX94" s="1" t="str">
        <f t="shared" ref="GX94:HB94" si="1995">GX60</f>
        <v>60-64</v>
      </c>
      <c r="GY94" s="1">
        <f t="shared" si="1995"/>
        <v>702633</v>
      </c>
      <c r="GZ94" s="1">
        <f t="shared" si="1995"/>
        <v>296596</v>
      </c>
      <c r="HA94" s="1">
        <f t="shared" si="1995"/>
        <v>0.42212079421262594</v>
      </c>
      <c r="HB94" s="1">
        <f t="shared" si="1995"/>
        <v>5.8921342750972846E-4</v>
      </c>
      <c r="HD94" s="1" t="str">
        <f t="shared" si="1882"/>
        <v>60-64</v>
      </c>
      <c r="HE94" s="1">
        <f t="shared" si="1816"/>
        <v>6128</v>
      </c>
      <c r="HF94" s="1">
        <f t="shared" si="1817"/>
        <v>2097</v>
      </c>
      <c r="HG94" s="1">
        <f t="shared" si="1883"/>
        <v>0.34219973890339428</v>
      </c>
      <c r="HH94" s="1">
        <f t="shared" si="1884"/>
        <v>6.0607654795480611E-3</v>
      </c>
      <c r="HI94" s="1">
        <f t="shared" si="1885"/>
        <v>702633</v>
      </c>
      <c r="HJ94" s="1">
        <f t="shared" si="1942"/>
        <v>240440.82914490864</v>
      </c>
      <c r="HK94" s="1">
        <f t="shared" si="1886"/>
        <v>18134769.710294299</v>
      </c>
      <c r="HL94" s="1">
        <f t="shared" si="1943"/>
        <v>2586.7562269349719</v>
      </c>
      <c r="HQ94">
        <f t="shared" si="1458"/>
        <v>140</v>
      </c>
      <c r="HR94">
        <f t="shared" si="1459"/>
        <v>31.8</v>
      </c>
      <c r="HS94" s="1" t="str">
        <f t="shared" ref="HS94:HW94" si="1996">HS60</f>
        <v>60-64</v>
      </c>
      <c r="HT94" s="1">
        <f t="shared" si="1996"/>
        <v>702633</v>
      </c>
      <c r="HU94" s="1">
        <f t="shared" si="1996"/>
        <v>110333</v>
      </c>
      <c r="HV94" s="1">
        <f t="shared" si="1996"/>
        <v>0.15702792211581296</v>
      </c>
      <c r="HW94" s="1">
        <f t="shared" si="1996"/>
        <v>4.3404100977053987E-4</v>
      </c>
      <c r="HY94" s="1" t="str">
        <f t="shared" si="1888"/>
        <v>60-64</v>
      </c>
      <c r="HZ94" s="1">
        <f t="shared" si="1819"/>
        <v>6128</v>
      </c>
      <c r="IA94" s="1">
        <f t="shared" si="1820"/>
        <v>977</v>
      </c>
      <c r="IB94" s="1">
        <f t="shared" si="1889"/>
        <v>0.15943211488250653</v>
      </c>
      <c r="IC94" s="1">
        <f t="shared" si="1890"/>
        <v>4.6764352111104603E-3</v>
      </c>
      <c r="ID94" s="1">
        <f t="shared" si="1891"/>
        <v>702633</v>
      </c>
      <c r="IE94" s="1">
        <f t="shared" si="1945"/>
        <v>112022.26517624021</v>
      </c>
      <c r="IF94" s="1">
        <f t="shared" si="1892"/>
        <v>10796597.968727367</v>
      </c>
      <c r="IG94" s="1">
        <f t="shared" si="1946"/>
        <v>962.26710672570175</v>
      </c>
      <c r="IL94">
        <f t="shared" si="1466"/>
        <v>333</v>
      </c>
      <c r="IM94">
        <f t="shared" si="1467"/>
        <v>75.600000000000009</v>
      </c>
      <c r="IN94" s="1" t="str">
        <f t="shared" ref="IN94:IR94" si="1997">IN60</f>
        <v>60-64</v>
      </c>
      <c r="IO94" s="1">
        <f t="shared" si="1997"/>
        <v>702633</v>
      </c>
      <c r="IP94" s="1">
        <f t="shared" si="1997"/>
        <v>435963</v>
      </c>
      <c r="IQ94" s="1">
        <f t="shared" si="1997"/>
        <v>0.62047043050924167</v>
      </c>
      <c r="IR94" s="1">
        <f t="shared" si="1997"/>
        <v>5.7892070463190352E-4</v>
      </c>
      <c r="IT94" s="1" t="str">
        <f t="shared" si="1894"/>
        <v>60-64</v>
      </c>
      <c r="IU94" s="1">
        <f t="shared" si="1822"/>
        <v>6128</v>
      </c>
      <c r="IV94" s="1">
        <f t="shared" si="1823"/>
        <v>3940</v>
      </c>
      <c r="IW94" s="1">
        <f t="shared" si="1895"/>
        <v>0.64295039164490864</v>
      </c>
      <c r="IX94" s="1">
        <f t="shared" si="1896"/>
        <v>6.1205948821647076E-3</v>
      </c>
      <c r="IY94" s="1">
        <f t="shared" si="1897"/>
        <v>702633</v>
      </c>
      <c r="IZ94" s="1">
        <f t="shared" si="1948"/>
        <v>451758.16253263707</v>
      </c>
      <c r="JA94" s="1">
        <f t="shared" si="1898"/>
        <v>18494574.999988552</v>
      </c>
      <c r="JB94" s="1">
        <f t="shared" si="1949"/>
        <v>3802.2427981606329</v>
      </c>
      <c r="JG94">
        <f t="shared" si="1474"/>
        <v>2</v>
      </c>
      <c r="JH94">
        <f t="shared" si="1475"/>
        <v>0.5</v>
      </c>
      <c r="JI94" s="1" t="str">
        <f t="shared" ref="JI94:JM94" si="1998">JI60</f>
        <v>60-64</v>
      </c>
      <c r="JJ94" s="1">
        <f t="shared" si="1998"/>
        <v>702633</v>
      </c>
      <c r="JK94" s="1">
        <f t="shared" si="1998"/>
        <v>1001</v>
      </c>
      <c r="JL94" s="1">
        <f t="shared" si="1998"/>
        <v>1.4246413134595159E-3</v>
      </c>
      <c r="JM94" s="1">
        <f t="shared" si="1998"/>
        <v>4.4996519078536286E-5</v>
      </c>
      <c r="JO94" s="1" t="str">
        <f t="shared" si="1900"/>
        <v>60-64</v>
      </c>
      <c r="JP94" s="1">
        <f t="shared" si="1825"/>
        <v>6128</v>
      </c>
      <c r="JQ94" s="1">
        <f t="shared" si="1826"/>
        <v>5</v>
      </c>
      <c r="JR94" s="1">
        <f t="shared" si="1901"/>
        <v>8.159268929503916E-4</v>
      </c>
      <c r="JS94" s="1">
        <f t="shared" si="1902"/>
        <v>3.6474470583324425E-4</v>
      </c>
      <c r="JT94" s="1">
        <f t="shared" si="1903"/>
        <v>702633</v>
      </c>
      <c r="JU94" s="1">
        <f t="shared" si="1951"/>
        <v>573.29716057441249</v>
      </c>
      <c r="JV94" s="1">
        <f t="shared" si="1904"/>
        <v>65680.292785828729</v>
      </c>
      <c r="JW94" s="1">
        <f t="shared" si="1952"/>
        <v>8.7302019688799124</v>
      </c>
      <c r="KB94">
        <f t="shared" si="1482"/>
        <v>70</v>
      </c>
      <c r="KC94">
        <f t="shared" si="1483"/>
        <v>15.9</v>
      </c>
      <c r="KD94" s="1" t="str">
        <f t="shared" ref="KD94:KH94" si="1999">KD60</f>
        <v>60-64</v>
      </c>
      <c r="KE94" s="1">
        <f t="shared" si="1999"/>
        <v>702633</v>
      </c>
      <c r="KF94" s="1">
        <f t="shared" si="1999"/>
        <v>78264</v>
      </c>
      <c r="KG94" s="1">
        <f t="shared" si="1999"/>
        <v>0.11138674101557997</v>
      </c>
      <c r="KH94" s="1">
        <f t="shared" si="1999"/>
        <v>3.7532619125648785E-4</v>
      </c>
      <c r="KJ94" s="1" t="str">
        <f t="shared" si="1906"/>
        <v>60-64</v>
      </c>
      <c r="KK94" s="1">
        <f t="shared" si="1828"/>
        <v>6128</v>
      </c>
      <c r="KL94" s="1">
        <f t="shared" si="1829"/>
        <v>728</v>
      </c>
      <c r="KM94" s="1">
        <f t="shared" si="1907"/>
        <v>0.11879895561357702</v>
      </c>
      <c r="KN94" s="1">
        <f t="shared" si="1908"/>
        <v>4.1331810983738695E-3</v>
      </c>
      <c r="KO94" s="1">
        <f t="shared" si="1909"/>
        <v>702633</v>
      </c>
      <c r="KP94" s="1">
        <f t="shared" si="1954"/>
        <v>83472.066579634469</v>
      </c>
      <c r="KQ94" s="1">
        <f t="shared" si="1910"/>
        <v>8433851.6086771172</v>
      </c>
      <c r="KR94" s="1">
        <f t="shared" si="1955"/>
        <v>682.57794894347398</v>
      </c>
      <c r="KW94">
        <f t="shared" si="1490"/>
        <v>76</v>
      </c>
      <c r="KX94">
        <f t="shared" si="1491"/>
        <v>17.3</v>
      </c>
      <c r="KY94" s="1" t="str">
        <f t="shared" ref="KY94:LC94" si="2000">KY60</f>
        <v>60-64</v>
      </c>
      <c r="KZ94" s="1">
        <f t="shared" si="2000"/>
        <v>702633</v>
      </c>
      <c r="LA94" s="1">
        <f t="shared" si="2000"/>
        <v>82050</v>
      </c>
      <c r="LB94" s="1">
        <f t="shared" si="2000"/>
        <v>0.11677504472462864</v>
      </c>
      <c r="LC94" s="1">
        <f t="shared" si="2000"/>
        <v>3.8313022557320738E-4</v>
      </c>
      <c r="LE94" s="1" t="str">
        <f t="shared" si="1912"/>
        <v>60-64</v>
      </c>
      <c r="LF94" s="1">
        <f t="shared" si="1831"/>
        <v>6128</v>
      </c>
      <c r="LG94" s="1">
        <f t="shared" si="1832"/>
        <v>1324</v>
      </c>
      <c r="LH94" s="1">
        <f t="shared" si="1913"/>
        <v>0.2160574412532637</v>
      </c>
      <c r="LI94" s="1">
        <f t="shared" si="1914"/>
        <v>5.2573556473572954E-3</v>
      </c>
      <c r="LJ94" s="1">
        <f t="shared" si="1915"/>
        <v>702633</v>
      </c>
      <c r="LK94" s="1">
        <f t="shared" si="1957"/>
        <v>151809.08812010442</v>
      </c>
      <c r="LL94" s="1">
        <f t="shared" si="1916"/>
        <v>13645573.723439248</v>
      </c>
      <c r="LM94" s="1">
        <f t="shared" si="1958"/>
        <v>715.59747407252428</v>
      </c>
    </row>
    <row r="95" spans="1:329" x14ac:dyDescent="0.15">
      <c r="A95" s="51" t="s">
        <v>39</v>
      </c>
      <c r="B95" s="51" t="s">
        <v>43</v>
      </c>
      <c r="C95" s="51">
        <v>61</v>
      </c>
      <c r="D95" s="51" t="s">
        <v>41</v>
      </c>
      <c r="E95" s="52">
        <v>779</v>
      </c>
      <c r="F95" s="52">
        <v>182</v>
      </c>
      <c r="G95" s="51">
        <v>23.400000000000002</v>
      </c>
      <c r="H95" s="52">
        <v>359</v>
      </c>
      <c r="I95" s="51">
        <v>46.1</v>
      </c>
      <c r="J95" s="52">
        <v>206</v>
      </c>
      <c r="K95" s="51">
        <v>26.5</v>
      </c>
      <c r="L95" s="52">
        <v>125</v>
      </c>
      <c r="M95" s="51">
        <v>16.100000000000001</v>
      </c>
      <c r="N95" s="52">
        <v>45</v>
      </c>
      <c r="O95" s="51">
        <v>5.8000000000000007</v>
      </c>
      <c r="P95" s="52">
        <v>102</v>
      </c>
      <c r="Q95" s="51">
        <v>13.100000000000001</v>
      </c>
      <c r="R95" s="52">
        <v>292</v>
      </c>
      <c r="S95" s="51">
        <v>37.5</v>
      </c>
      <c r="T95" s="52">
        <v>45</v>
      </c>
      <c r="U95" s="51">
        <v>5.8000000000000007</v>
      </c>
      <c r="V95" s="52">
        <v>256</v>
      </c>
      <c r="W95" s="51">
        <v>32.9</v>
      </c>
      <c r="X95" s="52">
        <v>158</v>
      </c>
      <c r="Y95" s="51">
        <v>20.3</v>
      </c>
      <c r="Z95" s="52">
        <v>392</v>
      </c>
      <c r="AA95" s="51">
        <v>50.400000000000006</v>
      </c>
      <c r="AB95" s="52">
        <v>3</v>
      </c>
      <c r="AC95" s="51">
        <v>0.4</v>
      </c>
      <c r="AD95" s="52">
        <v>75</v>
      </c>
      <c r="AE95" s="51">
        <v>9.7000000000000011</v>
      </c>
      <c r="AF95" s="52">
        <v>101</v>
      </c>
      <c r="AG95" s="51">
        <v>13</v>
      </c>
      <c r="AI95" s="43"/>
      <c r="AJ95">
        <f t="shared" si="1386"/>
        <v>182</v>
      </c>
      <c r="AK95">
        <f t="shared" si="1387"/>
        <v>23.400000000000002</v>
      </c>
      <c r="AL95" s="1" t="str">
        <f t="shared" ref="AL95:AP95" si="2001">AL61</f>
        <v>65-69</v>
      </c>
      <c r="AM95" s="1">
        <f t="shared" si="2001"/>
        <v>873378</v>
      </c>
      <c r="AN95" s="1">
        <f t="shared" si="2001"/>
        <v>208049</v>
      </c>
      <c r="AO95" s="1">
        <f t="shared" si="2001"/>
        <v>0.23821186244672982</v>
      </c>
      <c r="AP95" s="1">
        <f t="shared" si="2001"/>
        <v>4.5582450718060217E-4</v>
      </c>
      <c r="AR95" s="1" t="str">
        <f t="shared" si="1834"/>
        <v>65-69</v>
      </c>
      <c r="AS95" s="1">
        <f t="shared" si="1792"/>
        <v>9114</v>
      </c>
      <c r="AT95" s="1">
        <f t="shared" si="1793"/>
        <v>1728</v>
      </c>
      <c r="AU95" s="1">
        <f t="shared" si="1835"/>
        <v>0.18959842001316657</v>
      </c>
      <c r="AV95" s="1">
        <f t="shared" si="1836"/>
        <v>4.1059436456923823E-3</v>
      </c>
      <c r="AW95" s="1">
        <f t="shared" si="1837"/>
        <v>873378</v>
      </c>
      <c r="AX95" s="1">
        <f t="shared" si="1918"/>
        <v>165591.08887425938</v>
      </c>
      <c r="AY95" s="1">
        <f t="shared" si="1838"/>
        <v>12859688.973475978</v>
      </c>
      <c r="AZ95" s="1">
        <f t="shared" si="1919"/>
        <v>2171.0629143394954</v>
      </c>
      <c r="BE95">
        <f t="shared" si="1394"/>
        <v>359</v>
      </c>
      <c r="BF95">
        <f t="shared" si="1395"/>
        <v>46.1</v>
      </c>
      <c r="BG95" s="1" t="str">
        <f t="shared" ref="BG95:BK95" si="2002">BG61</f>
        <v>65-69</v>
      </c>
      <c r="BH95" s="1">
        <f t="shared" si="2002"/>
        <v>873378</v>
      </c>
      <c r="BI95" s="1">
        <f t="shared" si="2002"/>
        <v>183712</v>
      </c>
      <c r="BJ95" s="1">
        <f t="shared" si="2002"/>
        <v>0.21034649372894668</v>
      </c>
      <c r="BK95" s="1">
        <f t="shared" si="2002"/>
        <v>4.360987065748017E-4</v>
      </c>
      <c r="BM95" s="1" t="str">
        <f t="shared" si="1840"/>
        <v>65-69</v>
      </c>
      <c r="BN95" s="1">
        <f t="shared" si="1795"/>
        <v>9114</v>
      </c>
      <c r="BO95" s="1">
        <f t="shared" si="1796"/>
        <v>1685</v>
      </c>
      <c r="BP95" s="1">
        <f t="shared" si="1841"/>
        <v>0.184880403774413</v>
      </c>
      <c r="BQ95" s="1">
        <f t="shared" si="1842"/>
        <v>4.0663204012632822E-3</v>
      </c>
      <c r="BR95" s="1">
        <f t="shared" si="1843"/>
        <v>873378</v>
      </c>
      <c r="BS95" s="1">
        <f t="shared" si="1921"/>
        <v>161470.47728768928</v>
      </c>
      <c r="BT95" s="1">
        <f t="shared" si="1844"/>
        <v>12612688.992435083</v>
      </c>
      <c r="BU95" s="1">
        <f t="shared" si="1922"/>
        <v>1917.09794384562</v>
      </c>
      <c r="BZ95">
        <f t="shared" si="1402"/>
        <v>206</v>
      </c>
      <c r="CA95">
        <f t="shared" si="1403"/>
        <v>26.5</v>
      </c>
      <c r="CB95" s="1" t="str">
        <f t="shared" ref="CB95:CF95" si="2003">CB61</f>
        <v>65-69</v>
      </c>
      <c r="CC95" s="1">
        <f t="shared" si="2003"/>
        <v>873378</v>
      </c>
      <c r="CD95" s="1">
        <f t="shared" si="2003"/>
        <v>182785</v>
      </c>
      <c r="CE95" s="1">
        <f t="shared" si="2003"/>
        <v>0.20928509763241115</v>
      </c>
      <c r="CF95" s="1">
        <f t="shared" si="2003"/>
        <v>4.3528929870095541E-4</v>
      </c>
      <c r="CH95" s="1" t="str">
        <f t="shared" si="1846"/>
        <v>65-69</v>
      </c>
      <c r="CI95" s="1">
        <f t="shared" si="1798"/>
        <v>9114</v>
      </c>
      <c r="CJ95" s="1">
        <f t="shared" si="1799"/>
        <v>1645</v>
      </c>
      <c r="CK95" s="1">
        <f t="shared" si="1847"/>
        <v>0.18049155145929338</v>
      </c>
      <c r="CL95" s="1">
        <f t="shared" si="1848"/>
        <v>4.0285674972351561E-3</v>
      </c>
      <c r="CM95" s="1">
        <f t="shared" si="1849"/>
        <v>873378</v>
      </c>
      <c r="CN95" s="1">
        <f t="shared" si="1924"/>
        <v>157637.35023041474</v>
      </c>
      <c r="CO95" s="1">
        <f t="shared" si="1850"/>
        <v>12379576.418901989</v>
      </c>
      <c r="CP95" s="1">
        <f t="shared" si="1925"/>
        <v>1907.4243798217954</v>
      </c>
      <c r="CU95">
        <f t="shared" si="1410"/>
        <v>125</v>
      </c>
      <c r="CV95">
        <f t="shared" si="1411"/>
        <v>16.100000000000001</v>
      </c>
      <c r="CW95" s="1" t="str">
        <f t="shared" ref="CW95:DA95" si="2004">CW61</f>
        <v>65-69</v>
      </c>
      <c r="CX95" s="1">
        <f t="shared" si="2004"/>
        <v>873378</v>
      </c>
      <c r="CY95" s="1">
        <f t="shared" si="2004"/>
        <v>87809</v>
      </c>
      <c r="CZ95" s="1">
        <f t="shared" si="2004"/>
        <v>0.1005395143912487</v>
      </c>
      <c r="DA95" s="1">
        <f t="shared" si="2004"/>
        <v>3.2177945524424064E-4</v>
      </c>
      <c r="DC95" s="1" t="str">
        <f t="shared" si="1852"/>
        <v>65-69</v>
      </c>
      <c r="DD95" s="1">
        <f t="shared" si="1801"/>
        <v>9114</v>
      </c>
      <c r="DE95" s="1">
        <f t="shared" si="1802"/>
        <v>646</v>
      </c>
      <c r="DF95" s="1">
        <f t="shared" si="1853"/>
        <v>7.0879964889181482E-2</v>
      </c>
      <c r="DG95" s="1">
        <f t="shared" si="1854"/>
        <v>2.6880859276054111E-3</v>
      </c>
      <c r="DH95" s="1">
        <f t="shared" si="1855"/>
        <v>873378</v>
      </c>
      <c r="DI95" s="1">
        <f t="shared" si="1927"/>
        <v>61905.001974983541</v>
      </c>
      <c r="DJ95" s="1">
        <f t="shared" si="1856"/>
        <v>5511766.2437332086</v>
      </c>
      <c r="DK95" s="1">
        <f t="shared" si="1928"/>
        <v>916.31713416184061</v>
      </c>
      <c r="DP95">
        <f t="shared" si="1418"/>
        <v>45</v>
      </c>
      <c r="DQ95">
        <f t="shared" si="1419"/>
        <v>5.8000000000000007</v>
      </c>
      <c r="DR95" s="1" t="str">
        <f t="shared" ref="DR95:DV95" si="2005">DR61</f>
        <v>65-69</v>
      </c>
      <c r="DS95" s="1">
        <f t="shared" si="2005"/>
        <v>873378</v>
      </c>
      <c r="DT95" s="1">
        <f t="shared" si="2005"/>
        <v>22993</v>
      </c>
      <c r="DU95" s="1">
        <f t="shared" si="2005"/>
        <v>2.6326516124747817E-2</v>
      </c>
      <c r="DV95" s="1">
        <f t="shared" si="2005"/>
        <v>1.7131770311906553E-4</v>
      </c>
      <c r="DX95" s="1" t="str">
        <f t="shared" si="1858"/>
        <v>65-69</v>
      </c>
      <c r="DY95" s="1">
        <f t="shared" si="1804"/>
        <v>9114</v>
      </c>
      <c r="DZ95" s="1">
        <f t="shared" si="1805"/>
        <v>195</v>
      </c>
      <c r="EA95" s="1">
        <f t="shared" si="1859"/>
        <v>2.1395655036208033E-2</v>
      </c>
      <c r="EB95" s="1">
        <f t="shared" si="1860"/>
        <v>1.5156951162798378E-3</v>
      </c>
      <c r="EC95" s="1">
        <f t="shared" si="1861"/>
        <v>873378</v>
      </c>
      <c r="ED95" s="1">
        <f t="shared" si="1930"/>
        <v>18686.494404213299</v>
      </c>
      <c r="EE95" s="1">
        <f t="shared" si="1862"/>
        <v>1752379.639745919</v>
      </c>
      <c r="EF95" s="1">
        <f t="shared" si="1931"/>
        <v>239.9398679609516</v>
      </c>
      <c r="EK95">
        <f t="shared" si="1426"/>
        <v>102</v>
      </c>
      <c r="EL95">
        <f t="shared" si="1427"/>
        <v>13.100000000000001</v>
      </c>
      <c r="EM95" s="1" t="str">
        <f t="shared" ref="EM95:EQ95" si="2006">EM61</f>
        <v>65-69</v>
      </c>
      <c r="EN95" s="1">
        <f t="shared" si="2006"/>
        <v>873378</v>
      </c>
      <c r="EO95" s="1">
        <f t="shared" si="2006"/>
        <v>164561</v>
      </c>
      <c r="EP95" s="1">
        <f t="shared" si="2006"/>
        <v>0.18841898925780132</v>
      </c>
      <c r="EQ95" s="1">
        <f t="shared" si="2006"/>
        <v>4.1843417658641842E-4</v>
      </c>
      <c r="ES95" s="1" t="str">
        <f t="shared" si="1864"/>
        <v>65-69</v>
      </c>
      <c r="ET95" s="1">
        <f t="shared" si="1807"/>
        <v>9114</v>
      </c>
      <c r="EU95" s="1">
        <f t="shared" si="1808"/>
        <v>1271</v>
      </c>
      <c r="EV95" s="1">
        <f t="shared" si="1865"/>
        <v>0.13945578231292516</v>
      </c>
      <c r="EW95" s="1">
        <f t="shared" si="1866"/>
        <v>3.6286939982627057E-3</v>
      </c>
      <c r="EX95" s="1">
        <f t="shared" si="1867"/>
        <v>873378</v>
      </c>
      <c r="EY95" s="1">
        <f t="shared" si="1933"/>
        <v>121797.61224489794</v>
      </c>
      <c r="EZ95" s="1">
        <f t="shared" si="1868"/>
        <v>10043964.959256746</v>
      </c>
      <c r="FA95" s="1">
        <f t="shared" si="1934"/>
        <v>1717.2506680956012</v>
      </c>
      <c r="FF95">
        <f t="shared" si="1434"/>
        <v>292</v>
      </c>
      <c r="FG95">
        <f t="shared" si="1435"/>
        <v>37.5</v>
      </c>
      <c r="FH95" s="1" t="str">
        <f t="shared" ref="FH95:FL95" si="2007">FH61</f>
        <v>65-69</v>
      </c>
      <c r="FI95" s="1">
        <f t="shared" si="2007"/>
        <v>873378</v>
      </c>
      <c r="FJ95" s="1">
        <f t="shared" si="2007"/>
        <v>529033</v>
      </c>
      <c r="FK95" s="1">
        <f t="shared" si="2007"/>
        <v>0.60573199691313495</v>
      </c>
      <c r="FL95" s="1">
        <f t="shared" si="2007"/>
        <v>5.2291957581980888E-4</v>
      </c>
      <c r="FN95" s="1" t="str">
        <f t="shared" si="1870"/>
        <v>65-69</v>
      </c>
      <c r="FO95" s="1">
        <f t="shared" si="1810"/>
        <v>9114</v>
      </c>
      <c r="FP95" s="1">
        <f t="shared" si="1811"/>
        <v>4957</v>
      </c>
      <c r="FQ95" s="1">
        <f t="shared" si="1871"/>
        <v>0.54388852315119596</v>
      </c>
      <c r="FR95" s="1">
        <f t="shared" si="1872"/>
        <v>5.2171813765544382E-3</v>
      </c>
      <c r="FS95" s="1">
        <f t="shared" si="1873"/>
        <v>873378</v>
      </c>
      <c r="FT95" s="1">
        <f t="shared" si="1936"/>
        <v>475020.27057274524</v>
      </c>
      <c r="FU95" s="1">
        <f t="shared" si="1874"/>
        <v>20762343.254035439</v>
      </c>
      <c r="FV95" s="1">
        <f t="shared" si="1937"/>
        <v>5520.6414198663124</v>
      </c>
      <c r="GA95">
        <f t="shared" si="1442"/>
        <v>45</v>
      </c>
      <c r="GB95">
        <f t="shared" si="1443"/>
        <v>5.8000000000000007</v>
      </c>
      <c r="GC95" s="1" t="str">
        <f t="shared" ref="GC95:GG95" si="2008">GC61</f>
        <v>65-69</v>
      </c>
      <c r="GD95" s="1">
        <f t="shared" si="2008"/>
        <v>873378</v>
      </c>
      <c r="GE95" s="1">
        <f t="shared" si="2008"/>
        <v>14400</v>
      </c>
      <c r="GF95" s="1">
        <f t="shared" si="2008"/>
        <v>1.6487706353949836E-2</v>
      </c>
      <c r="GG95" s="1">
        <f t="shared" si="2008"/>
        <v>1.3626015996019125E-4</v>
      </c>
      <c r="GI95" s="1" t="str">
        <f t="shared" si="1876"/>
        <v>65-69</v>
      </c>
      <c r="GJ95" s="1">
        <f t="shared" si="1813"/>
        <v>9114</v>
      </c>
      <c r="GK95" s="1">
        <f t="shared" si="1814"/>
        <v>80</v>
      </c>
      <c r="GL95" s="1">
        <f t="shared" si="1877"/>
        <v>8.7777046302391932E-3</v>
      </c>
      <c r="GM95" s="1">
        <f t="shared" si="1878"/>
        <v>9.7706059896574059E-4</v>
      </c>
      <c r="GN95" s="1">
        <f t="shared" si="1879"/>
        <v>873378</v>
      </c>
      <c r="GO95" s="1">
        <f t="shared" si="1939"/>
        <v>7666.2541145490459</v>
      </c>
      <c r="GP95" s="1">
        <f t="shared" si="1880"/>
        <v>728194.67126484297</v>
      </c>
      <c r="GQ95" s="1">
        <f t="shared" si="1940"/>
        <v>150.26895570989882</v>
      </c>
      <c r="GV95">
        <f t="shared" si="1450"/>
        <v>256</v>
      </c>
      <c r="GW95">
        <f t="shared" si="1451"/>
        <v>32.9</v>
      </c>
      <c r="GX95" s="1" t="str">
        <f t="shared" ref="GX95:HB95" si="2009">GX61</f>
        <v>65-69</v>
      </c>
      <c r="GY95" s="1">
        <f t="shared" si="2009"/>
        <v>873378</v>
      </c>
      <c r="GZ95" s="1">
        <f t="shared" si="2009"/>
        <v>456159</v>
      </c>
      <c r="HA95" s="1">
        <f t="shared" si="2009"/>
        <v>0.5222927529660697</v>
      </c>
      <c r="HB95" s="1">
        <f t="shared" si="2009"/>
        <v>5.3448656211979128E-4</v>
      </c>
      <c r="HD95" s="1" t="str">
        <f t="shared" si="1882"/>
        <v>65-69</v>
      </c>
      <c r="HE95" s="1">
        <f t="shared" si="1816"/>
        <v>9114</v>
      </c>
      <c r="HF95" s="1">
        <f t="shared" si="1817"/>
        <v>3661</v>
      </c>
      <c r="HG95" s="1">
        <f t="shared" si="1883"/>
        <v>0.40168970814132104</v>
      </c>
      <c r="HH95" s="1">
        <f t="shared" si="1884"/>
        <v>5.1351611485286903E-3</v>
      </c>
      <c r="HI95" s="1">
        <f t="shared" si="1885"/>
        <v>873378</v>
      </c>
      <c r="HJ95" s="1">
        <f t="shared" si="1942"/>
        <v>350826.95391705068</v>
      </c>
      <c r="HK95" s="1">
        <f t="shared" si="1886"/>
        <v>20114657.863007404</v>
      </c>
      <c r="HL95" s="1">
        <f t="shared" si="1943"/>
        <v>4760.1761505327595</v>
      </c>
      <c r="HQ95">
        <f t="shared" si="1458"/>
        <v>158</v>
      </c>
      <c r="HR95">
        <f t="shared" si="1459"/>
        <v>20.3</v>
      </c>
      <c r="HS95" s="1" t="str">
        <f t="shared" ref="HS95:HW95" si="2010">HS61</f>
        <v>65-69</v>
      </c>
      <c r="HT95" s="1">
        <f t="shared" si="2010"/>
        <v>873378</v>
      </c>
      <c r="HU95" s="1">
        <f t="shared" si="2010"/>
        <v>150112</v>
      </c>
      <c r="HV95" s="1">
        <f t="shared" si="2010"/>
        <v>0.17187517890306372</v>
      </c>
      <c r="HW95" s="1">
        <f t="shared" si="2010"/>
        <v>4.0369498888252016E-4</v>
      </c>
      <c r="HY95" s="1" t="str">
        <f t="shared" si="1888"/>
        <v>65-69</v>
      </c>
      <c r="HZ95" s="1">
        <f t="shared" si="1819"/>
        <v>9114</v>
      </c>
      <c r="IA95" s="1">
        <f t="shared" si="1820"/>
        <v>1375</v>
      </c>
      <c r="IB95" s="1">
        <f t="shared" si="1889"/>
        <v>0.15086679833223612</v>
      </c>
      <c r="IC95" s="1">
        <f t="shared" si="1890"/>
        <v>3.7491277237756641E-3</v>
      </c>
      <c r="ID95" s="1">
        <f t="shared" si="1891"/>
        <v>873378</v>
      </c>
      <c r="IE95" s="1">
        <f t="shared" si="1945"/>
        <v>131763.74259381171</v>
      </c>
      <c r="IF95" s="1">
        <f t="shared" si="1892"/>
        <v>10721732.512263531</v>
      </c>
      <c r="IG95" s="1">
        <f t="shared" si="1946"/>
        <v>1566.4703805225229</v>
      </c>
      <c r="IL95">
        <f t="shared" si="1466"/>
        <v>392</v>
      </c>
      <c r="IM95">
        <f t="shared" si="1467"/>
        <v>50.400000000000006</v>
      </c>
      <c r="IN95" s="1" t="str">
        <f t="shared" ref="IN95:IR95" si="2011">IN61</f>
        <v>65-69</v>
      </c>
      <c r="IO95" s="1">
        <f t="shared" si="2011"/>
        <v>873378</v>
      </c>
      <c r="IP95" s="1">
        <f t="shared" si="2011"/>
        <v>611735</v>
      </c>
      <c r="IQ95" s="1">
        <f t="shared" si="2011"/>
        <v>0.70042410044677106</v>
      </c>
      <c r="IR95" s="1">
        <f t="shared" si="2011"/>
        <v>4.9015434016141382E-4</v>
      </c>
      <c r="IT95" s="1" t="str">
        <f t="shared" si="1894"/>
        <v>65-69</v>
      </c>
      <c r="IU95" s="1">
        <f t="shared" si="1822"/>
        <v>9114</v>
      </c>
      <c r="IV95" s="1">
        <f t="shared" si="1823"/>
        <v>5679</v>
      </c>
      <c r="IW95" s="1">
        <f t="shared" si="1895"/>
        <v>0.6231073074391047</v>
      </c>
      <c r="IX95" s="1">
        <f t="shared" si="1896"/>
        <v>5.0761654481204918E-3</v>
      </c>
      <c r="IY95" s="1">
        <f t="shared" si="1897"/>
        <v>873378</v>
      </c>
      <c r="IZ95" s="1">
        <f t="shared" si="1948"/>
        <v>544208.21395655035</v>
      </c>
      <c r="JA95" s="1">
        <f t="shared" si="1898"/>
        <v>19655135.105460338</v>
      </c>
      <c r="JB95" s="1">
        <f t="shared" si="1949"/>
        <v>6383.6652514718717</v>
      </c>
      <c r="JG95">
        <f t="shared" si="1474"/>
        <v>3</v>
      </c>
      <c r="JH95">
        <f t="shared" si="1475"/>
        <v>0.4</v>
      </c>
      <c r="JI95" s="1" t="str">
        <f t="shared" ref="JI95:JM95" si="2012">JI61</f>
        <v>65-69</v>
      </c>
      <c r="JJ95" s="1">
        <f t="shared" si="2012"/>
        <v>873378</v>
      </c>
      <c r="JK95" s="1">
        <f t="shared" si="2012"/>
        <v>1637</v>
      </c>
      <c r="JL95" s="1">
        <f t="shared" si="2012"/>
        <v>1.8743316181538806E-3</v>
      </c>
      <c r="JM95" s="1">
        <f t="shared" si="2012"/>
        <v>4.6282275566581437E-5</v>
      </c>
      <c r="JO95" s="1" t="str">
        <f t="shared" si="1900"/>
        <v>65-69</v>
      </c>
      <c r="JP95" s="1">
        <f t="shared" si="1825"/>
        <v>9114</v>
      </c>
      <c r="JQ95" s="1">
        <f t="shared" si="1826"/>
        <v>5</v>
      </c>
      <c r="JR95" s="1">
        <f t="shared" si="1901"/>
        <v>5.4860653938994957E-4</v>
      </c>
      <c r="JS95" s="1">
        <f t="shared" si="1902"/>
        <v>2.4527699501819046E-4</v>
      </c>
      <c r="JT95" s="1">
        <f t="shared" si="1903"/>
        <v>873378</v>
      </c>
      <c r="JU95" s="1">
        <f t="shared" si="1951"/>
        <v>479.14088215931537</v>
      </c>
      <c r="JV95" s="1">
        <f t="shared" si="1904"/>
        <v>45890.0076139546</v>
      </c>
      <c r="JW95" s="1">
        <f t="shared" si="1952"/>
        <v>17.082658367854467</v>
      </c>
      <c r="KB95">
        <f t="shared" si="1482"/>
        <v>75</v>
      </c>
      <c r="KC95">
        <f t="shared" si="1483"/>
        <v>9.7000000000000011</v>
      </c>
      <c r="KD95" s="1" t="str">
        <f t="shared" ref="KD95:KH95" si="2013">KD61</f>
        <v>65-69</v>
      </c>
      <c r="KE95" s="1">
        <f t="shared" si="2013"/>
        <v>873378</v>
      </c>
      <c r="KF95" s="1">
        <f t="shared" si="2013"/>
        <v>132219</v>
      </c>
      <c r="KG95" s="1">
        <f t="shared" si="2013"/>
        <v>0.15138805877867315</v>
      </c>
      <c r="KH95" s="1">
        <f t="shared" si="2013"/>
        <v>3.8352992486352769E-4</v>
      </c>
      <c r="KJ95" s="1" t="str">
        <f t="shared" si="1906"/>
        <v>65-69</v>
      </c>
      <c r="KK95" s="1">
        <f t="shared" si="1828"/>
        <v>9114</v>
      </c>
      <c r="KL95" s="1">
        <f t="shared" si="1829"/>
        <v>1310</v>
      </c>
      <c r="KM95" s="1">
        <f t="shared" si="1907"/>
        <v>0.14373491332016677</v>
      </c>
      <c r="KN95" s="1">
        <f t="shared" si="1908"/>
        <v>3.6747749041427099E-3</v>
      </c>
      <c r="KO95" s="1">
        <f t="shared" si="1909"/>
        <v>873378</v>
      </c>
      <c r="KP95" s="1">
        <f t="shared" si="1954"/>
        <v>125534.91112574062</v>
      </c>
      <c r="KQ95" s="1">
        <f t="shared" si="1910"/>
        <v>10300681.994495226</v>
      </c>
      <c r="KR95" s="1">
        <f t="shared" si="1955"/>
        <v>1379.750767708827</v>
      </c>
      <c r="KW95">
        <f t="shared" si="1490"/>
        <v>101</v>
      </c>
      <c r="KX95">
        <f t="shared" si="1491"/>
        <v>13</v>
      </c>
      <c r="KY95" s="1" t="str">
        <f t="shared" ref="KY95:LC95" si="2014">KY61</f>
        <v>65-69</v>
      </c>
      <c r="KZ95" s="1">
        <f t="shared" si="2014"/>
        <v>873378</v>
      </c>
      <c r="LA95" s="1">
        <f t="shared" si="2014"/>
        <v>87705</v>
      </c>
      <c r="LB95" s="1">
        <f t="shared" si="2014"/>
        <v>0.10042043651202572</v>
      </c>
      <c r="LC95" s="1">
        <f t="shared" si="2014"/>
        <v>3.2161012935523183E-4</v>
      </c>
      <c r="LE95" s="1" t="str">
        <f t="shared" si="1912"/>
        <v>65-69</v>
      </c>
      <c r="LF95" s="1">
        <f t="shared" si="1831"/>
        <v>9114</v>
      </c>
      <c r="LG95" s="1">
        <f t="shared" si="1832"/>
        <v>1895</v>
      </c>
      <c r="LH95" s="1">
        <f t="shared" si="1913"/>
        <v>0.20792187842879087</v>
      </c>
      <c r="LI95" s="1">
        <f t="shared" si="1914"/>
        <v>4.2508873061982179E-3</v>
      </c>
      <c r="LJ95" s="1">
        <f t="shared" si="1915"/>
        <v>873378</v>
      </c>
      <c r="LK95" s="1">
        <f t="shared" si="1957"/>
        <v>181594.39433838052</v>
      </c>
      <c r="LL95" s="1">
        <f t="shared" si="1916"/>
        <v>13783632.311097523</v>
      </c>
      <c r="LM95" s="1">
        <f t="shared" si="1958"/>
        <v>915.23185837060237</v>
      </c>
    </row>
    <row r="96" spans="1:329" x14ac:dyDescent="0.15">
      <c r="A96" s="51" t="s">
        <v>39</v>
      </c>
      <c r="B96" s="51" t="s">
        <v>43</v>
      </c>
      <c r="C96" s="51">
        <v>62</v>
      </c>
      <c r="D96" s="51" t="s">
        <v>41</v>
      </c>
      <c r="E96" s="52">
        <v>890</v>
      </c>
      <c r="F96" s="52">
        <v>222</v>
      </c>
      <c r="G96" s="51">
        <v>25</v>
      </c>
      <c r="H96" s="52">
        <v>422</v>
      </c>
      <c r="I96" s="51">
        <v>47.5</v>
      </c>
      <c r="J96" s="52">
        <v>298</v>
      </c>
      <c r="K96" s="51">
        <v>33.5</v>
      </c>
      <c r="L96" s="52">
        <v>217</v>
      </c>
      <c r="M96" s="51">
        <v>24.400000000000002</v>
      </c>
      <c r="N96" s="52">
        <v>59</v>
      </c>
      <c r="O96" s="51">
        <v>6.7</v>
      </c>
      <c r="P96" s="52">
        <v>152</v>
      </c>
      <c r="Q96" s="51">
        <v>17.100000000000001</v>
      </c>
      <c r="R96" s="52">
        <v>382</v>
      </c>
      <c r="S96" s="51">
        <v>43</v>
      </c>
      <c r="T96" s="52">
        <v>74</v>
      </c>
      <c r="U96" s="51">
        <v>8.4</v>
      </c>
      <c r="V96" s="52">
        <v>308</v>
      </c>
      <c r="W96" s="51">
        <v>34.700000000000003</v>
      </c>
      <c r="X96" s="52">
        <v>206</v>
      </c>
      <c r="Y96" s="51">
        <v>23.200000000000003</v>
      </c>
      <c r="Z96" s="52">
        <v>329</v>
      </c>
      <c r="AA96" s="51">
        <v>37</v>
      </c>
      <c r="AB96" s="52">
        <v>4</v>
      </c>
      <c r="AC96" s="51">
        <v>0.5</v>
      </c>
      <c r="AD96" s="52">
        <v>110</v>
      </c>
      <c r="AE96" s="51">
        <v>12.4</v>
      </c>
      <c r="AF96" s="52">
        <v>157</v>
      </c>
      <c r="AG96" s="51">
        <v>17.7</v>
      </c>
      <c r="AI96" s="43"/>
      <c r="AJ96">
        <f t="shared" si="1386"/>
        <v>222</v>
      </c>
      <c r="AK96">
        <f t="shared" si="1387"/>
        <v>25</v>
      </c>
      <c r="AL96" s="1" t="str">
        <f t="shared" ref="AL96:AP96" si="2015">AL62</f>
        <v>70-74</v>
      </c>
      <c r="AM96" s="1">
        <f t="shared" si="2015"/>
        <v>1019735</v>
      </c>
      <c r="AN96" s="1">
        <f t="shared" si="2015"/>
        <v>224732</v>
      </c>
      <c r="AO96" s="1">
        <f t="shared" si="2015"/>
        <v>0.22038274649786463</v>
      </c>
      <c r="AP96" s="1">
        <f t="shared" si="2015"/>
        <v>4.1047418913482296E-4</v>
      </c>
      <c r="AR96" s="1" t="str">
        <f t="shared" si="1834"/>
        <v>70-74</v>
      </c>
      <c r="AS96" s="1">
        <f t="shared" si="1792"/>
        <v>8564</v>
      </c>
      <c r="AT96" s="1">
        <f t="shared" si="1793"/>
        <v>2234</v>
      </c>
      <c r="AU96" s="1">
        <f t="shared" si="1835"/>
        <v>0.26085941148995795</v>
      </c>
      <c r="AV96" s="1">
        <f t="shared" si="1836"/>
        <v>4.7449151589227506E-3</v>
      </c>
      <c r="AW96" s="1">
        <f t="shared" si="1837"/>
        <v>1019735</v>
      </c>
      <c r="AX96" s="1">
        <f t="shared" si="1918"/>
        <v>266007.47197571228</v>
      </c>
      <c r="AY96" s="1">
        <f t="shared" si="1838"/>
        <v>23411624.741737925</v>
      </c>
      <c r="AZ96" s="1">
        <f t="shared" si="1919"/>
        <v>1887.3578410077128</v>
      </c>
      <c r="BE96">
        <f t="shared" si="1394"/>
        <v>422</v>
      </c>
      <c r="BF96">
        <f t="shared" si="1395"/>
        <v>47.5</v>
      </c>
      <c r="BG96" s="1" t="str">
        <f t="shared" ref="BG96:BK96" si="2016">BG62</f>
        <v>70-74</v>
      </c>
      <c r="BH96" s="1">
        <f t="shared" si="2016"/>
        <v>1019735</v>
      </c>
      <c r="BI96" s="1">
        <f t="shared" si="2016"/>
        <v>214389</v>
      </c>
      <c r="BJ96" s="1">
        <f t="shared" si="2016"/>
        <v>0.210239915272105</v>
      </c>
      <c r="BK96" s="1">
        <f t="shared" si="2016"/>
        <v>4.0351670047841646E-4</v>
      </c>
      <c r="BM96" s="1" t="str">
        <f t="shared" si="1840"/>
        <v>70-74</v>
      </c>
      <c r="BN96" s="1">
        <f t="shared" si="1795"/>
        <v>8564</v>
      </c>
      <c r="BO96" s="1">
        <f t="shared" si="1796"/>
        <v>1877</v>
      </c>
      <c r="BP96" s="1">
        <f t="shared" si="1841"/>
        <v>0.21917328351237739</v>
      </c>
      <c r="BQ96" s="1">
        <f t="shared" si="1842"/>
        <v>4.4702602738302313E-3</v>
      </c>
      <c r="BR96" s="1">
        <f t="shared" si="1843"/>
        <v>1019735</v>
      </c>
      <c r="BS96" s="1">
        <f t="shared" si="1921"/>
        <v>223498.66826249415</v>
      </c>
      <c r="BT96" s="1">
        <f t="shared" si="1844"/>
        <v>20779747.754033875</v>
      </c>
      <c r="BU96" s="1">
        <f t="shared" si="1922"/>
        <v>1800.4946343903073</v>
      </c>
      <c r="BZ96">
        <f t="shared" si="1402"/>
        <v>298</v>
      </c>
      <c r="CA96">
        <f t="shared" si="1403"/>
        <v>33.5</v>
      </c>
      <c r="CB96" s="1" t="str">
        <f t="shared" ref="CB96:CF96" si="2017">CB62</f>
        <v>70-74</v>
      </c>
      <c r="CC96" s="1">
        <f t="shared" si="2017"/>
        <v>1019735</v>
      </c>
      <c r="CD96" s="1">
        <f t="shared" si="2017"/>
        <v>156692</v>
      </c>
      <c r="CE96" s="1">
        <f t="shared" si="2017"/>
        <v>0.15365952919140757</v>
      </c>
      <c r="CF96" s="1">
        <f t="shared" si="2017"/>
        <v>3.5711545081231811E-4</v>
      </c>
      <c r="CH96" s="1" t="str">
        <f t="shared" si="1846"/>
        <v>70-74</v>
      </c>
      <c r="CI96" s="1">
        <f t="shared" si="1798"/>
        <v>8564</v>
      </c>
      <c r="CJ96" s="1">
        <f t="shared" si="1799"/>
        <v>1728</v>
      </c>
      <c r="CK96" s="1">
        <f t="shared" si="1847"/>
        <v>0.20177487155534796</v>
      </c>
      <c r="CL96" s="1">
        <f t="shared" si="1848"/>
        <v>4.3366853029298408E-3</v>
      </c>
      <c r="CM96" s="1">
        <f t="shared" si="1849"/>
        <v>1019735</v>
      </c>
      <c r="CN96" s="1">
        <f t="shared" si="1924"/>
        <v>205756.89864549274</v>
      </c>
      <c r="CO96" s="1">
        <f t="shared" si="1850"/>
        <v>19556470.072401911</v>
      </c>
      <c r="CP96" s="1">
        <f t="shared" si="1925"/>
        <v>1315.9402079952145</v>
      </c>
      <c r="CU96">
        <f t="shared" si="1410"/>
        <v>217</v>
      </c>
      <c r="CV96">
        <f t="shared" si="1411"/>
        <v>24.400000000000002</v>
      </c>
      <c r="CW96" s="1" t="str">
        <f t="shared" ref="CW96:DA96" si="2018">CW62</f>
        <v>70-74</v>
      </c>
      <c r="CX96" s="1">
        <f t="shared" si="2018"/>
        <v>1019735</v>
      </c>
      <c r="CY96" s="1">
        <f t="shared" si="2018"/>
        <v>81377</v>
      </c>
      <c r="CZ96" s="1">
        <f t="shared" si="2018"/>
        <v>7.9802105448964683E-2</v>
      </c>
      <c r="DA96" s="1">
        <f t="shared" si="2018"/>
        <v>2.6835156327737288E-4</v>
      </c>
      <c r="DC96" s="1" t="str">
        <f t="shared" si="1852"/>
        <v>70-74</v>
      </c>
      <c r="DD96" s="1">
        <f t="shared" si="1801"/>
        <v>8564</v>
      </c>
      <c r="DE96" s="1">
        <f t="shared" si="1802"/>
        <v>617</v>
      </c>
      <c r="DF96" s="1">
        <f t="shared" si="1853"/>
        <v>7.2045773003269503E-2</v>
      </c>
      <c r="DG96" s="1">
        <f t="shared" si="1854"/>
        <v>2.7940180060071983E-3</v>
      </c>
      <c r="DH96" s="1">
        <f t="shared" si="1855"/>
        <v>1019735</v>
      </c>
      <c r="DI96" s="1">
        <f t="shared" si="1927"/>
        <v>73467.596333489026</v>
      </c>
      <c r="DJ96" s="1">
        <f t="shared" si="1856"/>
        <v>8117701.0317736957</v>
      </c>
      <c r="DK96" s="1">
        <f t="shared" si="1928"/>
        <v>683.42523106493354</v>
      </c>
      <c r="DP96">
        <f t="shared" si="1418"/>
        <v>59</v>
      </c>
      <c r="DQ96">
        <f t="shared" si="1419"/>
        <v>6.7</v>
      </c>
      <c r="DR96" s="1" t="str">
        <f t="shared" ref="DR96:DV96" si="2019">DR62</f>
        <v>70-74</v>
      </c>
      <c r="DS96" s="1">
        <f t="shared" si="2019"/>
        <v>1019735</v>
      </c>
      <c r="DT96" s="1">
        <f t="shared" si="2019"/>
        <v>27659</v>
      </c>
      <c r="DU96" s="1">
        <f t="shared" si="2019"/>
        <v>2.7123713513805058E-2</v>
      </c>
      <c r="DV96" s="1">
        <f t="shared" si="2019"/>
        <v>1.6086431735820846E-4</v>
      </c>
      <c r="DX96" s="1" t="str">
        <f t="shared" si="1858"/>
        <v>70-74</v>
      </c>
      <c r="DY96" s="1">
        <f t="shared" si="1804"/>
        <v>8564</v>
      </c>
      <c r="DZ96" s="1">
        <f t="shared" si="1805"/>
        <v>272</v>
      </c>
      <c r="EA96" s="1">
        <f t="shared" si="1859"/>
        <v>3.1760859411489956E-2</v>
      </c>
      <c r="EB96" s="1">
        <f t="shared" si="1860"/>
        <v>1.8949559148712782E-3</v>
      </c>
      <c r="EC96" s="1">
        <f t="shared" si="1861"/>
        <v>1019735</v>
      </c>
      <c r="ED96" s="1">
        <f t="shared" si="1930"/>
        <v>32387.659971975711</v>
      </c>
      <c r="EE96" s="1">
        <f t="shared" si="1862"/>
        <v>3733987.6136224116</v>
      </c>
      <c r="EF96" s="1">
        <f t="shared" si="1931"/>
        <v>232.28748253222651</v>
      </c>
      <c r="EK96">
        <f t="shared" si="1426"/>
        <v>152</v>
      </c>
      <c r="EL96">
        <f t="shared" si="1427"/>
        <v>17.100000000000001</v>
      </c>
      <c r="EM96" s="1" t="str">
        <f t="shared" ref="EM96:EQ96" si="2020">EM62</f>
        <v>70-74</v>
      </c>
      <c r="EN96" s="1">
        <f t="shared" si="2020"/>
        <v>1019735</v>
      </c>
      <c r="EO96" s="1">
        <f t="shared" si="2020"/>
        <v>164668</v>
      </c>
      <c r="EP96" s="1">
        <f t="shared" si="2020"/>
        <v>0.16148116912727326</v>
      </c>
      <c r="EQ96" s="1">
        <f t="shared" si="2020"/>
        <v>3.6439607442410518E-4</v>
      </c>
      <c r="ES96" s="1" t="str">
        <f t="shared" si="1864"/>
        <v>70-74</v>
      </c>
      <c r="ET96" s="1">
        <f t="shared" si="1807"/>
        <v>8564</v>
      </c>
      <c r="EU96" s="1">
        <f t="shared" si="1808"/>
        <v>1325</v>
      </c>
      <c r="EV96" s="1">
        <f t="shared" si="1865"/>
        <v>0.15471742176553013</v>
      </c>
      <c r="EW96" s="1">
        <f t="shared" si="1866"/>
        <v>3.9077991988082138E-3</v>
      </c>
      <c r="EX96" s="1">
        <f t="shared" si="1867"/>
        <v>1019735</v>
      </c>
      <c r="EY96" s="1">
        <f t="shared" si="1933"/>
        <v>157770.77008407286</v>
      </c>
      <c r="EZ96" s="1">
        <f t="shared" si="1868"/>
        <v>15879584.345955238</v>
      </c>
      <c r="FA96" s="1">
        <f t="shared" si="1934"/>
        <v>1382.9247324059681</v>
      </c>
      <c r="FF96">
        <f t="shared" si="1434"/>
        <v>382</v>
      </c>
      <c r="FG96">
        <f t="shared" si="1435"/>
        <v>43</v>
      </c>
      <c r="FH96" s="1" t="str">
        <f t="shared" ref="FH96:FL96" si="2021">FH62</f>
        <v>70-74</v>
      </c>
      <c r="FI96" s="1">
        <f t="shared" si="2021"/>
        <v>1019735</v>
      </c>
      <c r="FJ96" s="1">
        <f t="shared" si="2021"/>
        <v>535829</v>
      </c>
      <c r="FK96" s="1">
        <f t="shared" si="2021"/>
        <v>0.52545906534540832</v>
      </c>
      <c r="FL96" s="1">
        <f t="shared" si="2021"/>
        <v>4.9449581711956641E-4</v>
      </c>
      <c r="FN96" s="1" t="str">
        <f t="shared" si="1870"/>
        <v>70-74</v>
      </c>
      <c r="FO96" s="1">
        <f t="shared" si="1810"/>
        <v>8564</v>
      </c>
      <c r="FP96" s="1">
        <f t="shared" si="1811"/>
        <v>5533</v>
      </c>
      <c r="FQ96" s="1">
        <f t="shared" si="1871"/>
        <v>0.64607659971975717</v>
      </c>
      <c r="FR96" s="1">
        <f t="shared" si="1872"/>
        <v>5.1672362152728338E-3</v>
      </c>
      <c r="FS96" s="1">
        <f t="shared" si="1873"/>
        <v>1019735</v>
      </c>
      <c r="FT96" s="1">
        <f t="shared" si="1936"/>
        <v>658826.92141522653</v>
      </c>
      <c r="FU96" s="1">
        <f t="shared" si="1874"/>
        <v>27764591.117222201</v>
      </c>
      <c r="FV96" s="1">
        <f t="shared" si="1937"/>
        <v>4500.031435618077</v>
      </c>
      <c r="GA96">
        <f t="shared" si="1442"/>
        <v>74</v>
      </c>
      <c r="GB96">
        <f t="shared" si="1443"/>
        <v>8.4</v>
      </c>
      <c r="GC96" s="1" t="str">
        <f t="shared" ref="GC96:GG96" si="2022">GC62</f>
        <v>70-74</v>
      </c>
      <c r="GD96" s="1">
        <f t="shared" si="2022"/>
        <v>1019735</v>
      </c>
      <c r="GE96" s="1">
        <f t="shared" si="2022"/>
        <v>17377</v>
      </c>
      <c r="GF96" s="1">
        <f t="shared" si="2022"/>
        <v>1.70407017509451E-2</v>
      </c>
      <c r="GG96" s="1">
        <f t="shared" si="2022"/>
        <v>1.2816452800505502E-4</v>
      </c>
      <c r="GI96" s="1" t="str">
        <f t="shared" si="1876"/>
        <v>70-74</v>
      </c>
      <c r="GJ96" s="1">
        <f t="shared" si="1813"/>
        <v>8564</v>
      </c>
      <c r="GK96" s="1">
        <f t="shared" si="1814"/>
        <v>76</v>
      </c>
      <c r="GL96" s="1">
        <f t="shared" si="1877"/>
        <v>8.874357776739842E-3</v>
      </c>
      <c r="GM96" s="1">
        <f t="shared" si="1878"/>
        <v>1.0134317205733E-3</v>
      </c>
      <c r="GN96" s="1">
        <f t="shared" si="1879"/>
        <v>1019735</v>
      </c>
      <c r="GO96" s="1">
        <f t="shared" si="1939"/>
        <v>9049.4932274638031</v>
      </c>
      <c r="GP96" s="1">
        <f t="shared" si="1880"/>
        <v>1067981.2761132517</v>
      </c>
      <c r="GQ96" s="1">
        <f t="shared" si="1940"/>
        <v>145.93656979509385</v>
      </c>
      <c r="GV96">
        <f t="shared" si="1450"/>
        <v>308</v>
      </c>
      <c r="GW96">
        <f t="shared" si="1451"/>
        <v>34.700000000000003</v>
      </c>
      <c r="GX96" s="1" t="str">
        <f t="shared" ref="GX96:HB96" si="2023">GX62</f>
        <v>70-74</v>
      </c>
      <c r="GY96" s="1">
        <f t="shared" si="2023"/>
        <v>1019735</v>
      </c>
      <c r="GZ96" s="1">
        <f t="shared" si="2023"/>
        <v>482824</v>
      </c>
      <c r="HA96" s="1">
        <f t="shared" si="2023"/>
        <v>0.47347987467332198</v>
      </c>
      <c r="HB96" s="1">
        <f t="shared" si="2023"/>
        <v>4.9444112641460099E-4</v>
      </c>
      <c r="HD96" s="1" t="str">
        <f t="shared" si="1882"/>
        <v>70-74</v>
      </c>
      <c r="HE96" s="1">
        <f t="shared" si="1816"/>
        <v>8564</v>
      </c>
      <c r="HF96" s="1">
        <f t="shared" si="1817"/>
        <v>4447</v>
      </c>
      <c r="HG96" s="1">
        <f t="shared" si="1883"/>
        <v>0.51926669780476409</v>
      </c>
      <c r="HH96" s="1">
        <f t="shared" si="1884"/>
        <v>5.3989463305458424E-3</v>
      </c>
      <c r="HI96" s="1">
        <f t="shared" si="1885"/>
        <v>1019735</v>
      </c>
      <c r="HJ96" s="1">
        <f t="shared" si="1942"/>
        <v>529514.42608594114</v>
      </c>
      <c r="HK96" s="1">
        <f t="shared" si="1886"/>
        <v>30310470.090100832</v>
      </c>
      <c r="HL96" s="1">
        <f t="shared" si="1943"/>
        <v>4054.8816467023294</v>
      </c>
      <c r="HQ96">
        <f t="shared" si="1458"/>
        <v>206</v>
      </c>
      <c r="HR96">
        <f t="shared" si="1459"/>
        <v>23.200000000000003</v>
      </c>
      <c r="HS96" s="1" t="str">
        <f t="shared" ref="HS96:HW96" si="2024">HS62</f>
        <v>70-74</v>
      </c>
      <c r="HT96" s="1">
        <f t="shared" si="2024"/>
        <v>1019735</v>
      </c>
      <c r="HU96" s="1">
        <f t="shared" si="2024"/>
        <v>127155</v>
      </c>
      <c r="HV96" s="1">
        <f t="shared" si="2024"/>
        <v>0.12469416073783875</v>
      </c>
      <c r="HW96" s="1">
        <f t="shared" si="2024"/>
        <v>3.2715932860732699E-4</v>
      </c>
      <c r="HY96" s="1" t="str">
        <f t="shared" si="1888"/>
        <v>70-74</v>
      </c>
      <c r="HZ96" s="1">
        <f t="shared" si="1819"/>
        <v>8564</v>
      </c>
      <c r="IA96" s="1">
        <f t="shared" si="1820"/>
        <v>1208</v>
      </c>
      <c r="IB96" s="1">
        <f t="shared" si="1889"/>
        <v>0.1410555815039701</v>
      </c>
      <c r="IC96" s="1">
        <f t="shared" si="1890"/>
        <v>3.7613118263000369E-3</v>
      </c>
      <c r="ID96" s="1">
        <f t="shared" si="1891"/>
        <v>1019735</v>
      </c>
      <c r="IE96" s="1">
        <f t="shared" si="1945"/>
        <v>143839.31340495095</v>
      </c>
      <c r="IF96" s="1">
        <f t="shared" si="1892"/>
        <v>14711377.1805453</v>
      </c>
      <c r="IG96" s="1">
        <f t="shared" si="1946"/>
        <v>1067.880792558851</v>
      </c>
      <c r="IL96">
        <f t="shared" si="1466"/>
        <v>329</v>
      </c>
      <c r="IM96">
        <f t="shared" si="1467"/>
        <v>37</v>
      </c>
      <c r="IN96" s="1" t="str">
        <f t="shared" ref="IN96:IR96" si="2025">IN62</f>
        <v>70-74</v>
      </c>
      <c r="IO96" s="1">
        <f t="shared" si="2025"/>
        <v>1019735</v>
      </c>
      <c r="IP96" s="1">
        <f t="shared" si="2025"/>
        <v>572690</v>
      </c>
      <c r="IQ96" s="1">
        <f t="shared" si="2025"/>
        <v>0.56160669193466928</v>
      </c>
      <c r="IR96" s="1">
        <f t="shared" si="2025"/>
        <v>4.9136524198953313E-4</v>
      </c>
      <c r="IT96" s="1" t="str">
        <f t="shared" si="1894"/>
        <v>70-74</v>
      </c>
      <c r="IU96" s="1">
        <f t="shared" si="1822"/>
        <v>8564</v>
      </c>
      <c r="IV96" s="1">
        <f t="shared" si="1823"/>
        <v>5544</v>
      </c>
      <c r="IW96" s="1">
        <f t="shared" si="1895"/>
        <v>0.64736104624007473</v>
      </c>
      <c r="IX96" s="1">
        <f t="shared" si="1896"/>
        <v>5.1629758585891548E-3</v>
      </c>
      <c r="IY96" s="1">
        <f t="shared" si="1897"/>
        <v>1019735</v>
      </c>
      <c r="IZ96" s="1">
        <f t="shared" si="1948"/>
        <v>660136.71648762259</v>
      </c>
      <c r="JA96" s="1">
        <f t="shared" si="1898"/>
        <v>27718826.498417329</v>
      </c>
      <c r="JB96" s="1">
        <f t="shared" si="1949"/>
        <v>4809.5997097285081</v>
      </c>
      <c r="JG96">
        <f t="shared" si="1474"/>
        <v>4</v>
      </c>
      <c r="JH96">
        <f t="shared" si="1475"/>
        <v>0.5</v>
      </c>
      <c r="JI96" s="1" t="str">
        <f t="shared" ref="JI96:JM96" si="2026">JI62</f>
        <v>70-74</v>
      </c>
      <c r="JJ96" s="1">
        <f t="shared" si="2026"/>
        <v>1019735</v>
      </c>
      <c r="JK96" s="1">
        <f t="shared" si="2026"/>
        <v>2689</v>
      </c>
      <c r="JL96" s="1">
        <f t="shared" si="2026"/>
        <v>2.6369596022496043E-3</v>
      </c>
      <c r="JM96" s="1">
        <f t="shared" si="2026"/>
        <v>5.0784912744895399E-5</v>
      </c>
      <c r="JO96" s="1" t="str">
        <f t="shared" si="1900"/>
        <v>70-74</v>
      </c>
      <c r="JP96" s="1">
        <f t="shared" si="1825"/>
        <v>8564</v>
      </c>
      <c r="JQ96" s="1">
        <f t="shared" si="1826"/>
        <v>6</v>
      </c>
      <c r="JR96" s="1">
        <f t="shared" si="1901"/>
        <v>7.0060719290051382E-4</v>
      </c>
      <c r="JS96" s="1">
        <f t="shared" si="1902"/>
        <v>2.8592147680669115E-4</v>
      </c>
      <c r="JT96" s="1">
        <f t="shared" si="1903"/>
        <v>1019735</v>
      </c>
      <c r="JU96" s="1">
        <f t="shared" si="1951"/>
        <v>714.43367585240549</v>
      </c>
      <c r="JV96" s="1">
        <f t="shared" si="1904"/>
        <v>85009.646072881907</v>
      </c>
      <c r="JW96" s="1">
        <f t="shared" si="1952"/>
        <v>22.582922033665611</v>
      </c>
      <c r="KB96">
        <f t="shared" si="1482"/>
        <v>110</v>
      </c>
      <c r="KC96">
        <f t="shared" si="1483"/>
        <v>12.4</v>
      </c>
      <c r="KD96" s="1" t="str">
        <f t="shared" ref="KD96:KH96" si="2027">KD62</f>
        <v>70-74</v>
      </c>
      <c r="KE96" s="1">
        <f t="shared" si="2027"/>
        <v>1019735</v>
      </c>
      <c r="KF96" s="1">
        <f t="shared" si="2027"/>
        <v>142284</v>
      </c>
      <c r="KG96" s="1">
        <f t="shared" si="2027"/>
        <v>0.13953036818389092</v>
      </c>
      <c r="KH96" s="1">
        <f t="shared" si="2027"/>
        <v>3.4312983470000244E-4</v>
      </c>
      <c r="KJ96" s="1" t="str">
        <f t="shared" si="1906"/>
        <v>70-74</v>
      </c>
      <c r="KK96" s="1">
        <f t="shared" si="1828"/>
        <v>8564</v>
      </c>
      <c r="KL96" s="1">
        <f t="shared" si="1829"/>
        <v>1352</v>
      </c>
      <c r="KM96" s="1">
        <f t="shared" si="1907"/>
        <v>0.15787015413358244</v>
      </c>
      <c r="KN96" s="1">
        <f t="shared" si="1908"/>
        <v>3.9400453164503179E-3</v>
      </c>
      <c r="KO96" s="1">
        <f t="shared" si="1909"/>
        <v>1019735</v>
      </c>
      <c r="KP96" s="1">
        <f t="shared" si="1954"/>
        <v>160985.72162540868</v>
      </c>
      <c r="KQ96" s="1">
        <f t="shared" si="1910"/>
        <v>16142733.801311605</v>
      </c>
      <c r="KR96" s="1">
        <f t="shared" si="1955"/>
        <v>1194.9380731268418</v>
      </c>
      <c r="KW96">
        <f t="shared" si="1490"/>
        <v>157</v>
      </c>
      <c r="KX96">
        <f t="shared" si="1491"/>
        <v>17.7</v>
      </c>
      <c r="KY96" s="1" t="str">
        <f t="shared" ref="KY96:LC96" si="2028">KY62</f>
        <v>70-74</v>
      </c>
      <c r="KZ96" s="1">
        <f t="shared" si="2028"/>
        <v>1019735</v>
      </c>
      <c r="LA96" s="1">
        <f t="shared" si="2028"/>
        <v>84368</v>
      </c>
      <c r="LB96" s="1">
        <f t="shared" si="2028"/>
        <v>8.273522042491431E-2</v>
      </c>
      <c r="LC96" s="1">
        <f t="shared" si="2028"/>
        <v>2.7280285454431773E-4</v>
      </c>
      <c r="LE96" s="1" t="str">
        <f t="shared" si="1912"/>
        <v>70-74</v>
      </c>
      <c r="LF96" s="1">
        <f t="shared" si="1831"/>
        <v>8564</v>
      </c>
      <c r="LG96" s="1">
        <f t="shared" si="1832"/>
        <v>1756</v>
      </c>
      <c r="LH96" s="1">
        <f t="shared" si="1913"/>
        <v>0.20504437178888371</v>
      </c>
      <c r="LI96" s="1">
        <f t="shared" si="1914"/>
        <v>4.3627169922785224E-3</v>
      </c>
      <c r="LJ96" s="1">
        <f t="shared" si="1915"/>
        <v>1019735</v>
      </c>
      <c r="LK96" s="1">
        <f t="shared" si="1957"/>
        <v>209090.92246613733</v>
      </c>
      <c r="LL96" s="1">
        <f t="shared" si="1916"/>
        <v>19791956.791600451</v>
      </c>
      <c r="LM96" s="1">
        <f t="shared" si="1958"/>
        <v>708.54442771896618</v>
      </c>
    </row>
    <row r="97" spans="1:329" x14ac:dyDescent="0.15">
      <c r="A97" s="51" t="s">
        <v>39</v>
      </c>
      <c r="B97" s="51" t="s">
        <v>43</v>
      </c>
      <c r="C97" s="51">
        <v>63</v>
      </c>
      <c r="D97" s="51" t="s">
        <v>41</v>
      </c>
      <c r="E97" s="52">
        <v>1215</v>
      </c>
      <c r="F97" s="52">
        <v>305</v>
      </c>
      <c r="G97" s="51">
        <v>25.200000000000003</v>
      </c>
      <c r="H97" s="52">
        <v>563</v>
      </c>
      <c r="I97" s="51">
        <v>46.400000000000006</v>
      </c>
      <c r="J97" s="52">
        <v>342</v>
      </c>
      <c r="K97" s="51">
        <v>28.200000000000003</v>
      </c>
      <c r="L97" s="52">
        <v>265</v>
      </c>
      <c r="M97" s="51">
        <v>21.900000000000002</v>
      </c>
      <c r="N97" s="52">
        <v>97</v>
      </c>
      <c r="O97" s="51">
        <v>8</v>
      </c>
      <c r="P97" s="52">
        <v>277</v>
      </c>
      <c r="Q97" s="51">
        <v>22.8</v>
      </c>
      <c r="R97" s="52">
        <v>668</v>
      </c>
      <c r="S97" s="51">
        <v>55</v>
      </c>
      <c r="T97" s="52">
        <v>72</v>
      </c>
      <c r="U97" s="51">
        <v>6</v>
      </c>
      <c r="V97" s="52">
        <v>506</v>
      </c>
      <c r="W97" s="51">
        <v>41.7</v>
      </c>
      <c r="X97" s="52">
        <v>294</v>
      </c>
      <c r="Y97" s="51">
        <v>24.200000000000003</v>
      </c>
      <c r="Z97" s="52">
        <v>498</v>
      </c>
      <c r="AA97" s="51">
        <v>41</v>
      </c>
      <c r="AB97" s="52">
        <v>12</v>
      </c>
      <c r="AC97" s="51">
        <v>1</v>
      </c>
      <c r="AD97" s="52">
        <v>185</v>
      </c>
      <c r="AE97" s="51">
        <v>15.3</v>
      </c>
      <c r="AF97" s="52">
        <v>223</v>
      </c>
      <c r="AG97" s="51">
        <v>18.400000000000002</v>
      </c>
      <c r="AI97" s="43"/>
      <c r="AJ97">
        <f t="shared" si="1386"/>
        <v>305</v>
      </c>
      <c r="AK97">
        <f t="shared" si="1387"/>
        <v>25.200000000000003</v>
      </c>
      <c r="AL97" s="1" t="str">
        <f t="shared" ref="AL97:AP97" si="2029">AL63</f>
        <v>40-64（再掲）</v>
      </c>
      <c r="AM97" s="1">
        <f t="shared" si="2029"/>
        <v>1343901</v>
      </c>
      <c r="AN97" s="1">
        <f t="shared" si="2029"/>
        <v>273911</v>
      </c>
      <c r="AO97" s="1">
        <f t="shared" si="2029"/>
        <v>0.20381784074868611</v>
      </c>
      <c r="AP97" s="1">
        <f t="shared" si="2029"/>
        <v>3.4749109572067445E-4</v>
      </c>
      <c r="AR97" s="1" t="str">
        <f t="shared" si="1834"/>
        <v>40-64（再掲）</v>
      </c>
      <c r="AS97" s="1">
        <f t="shared" si="1792"/>
        <v>10650</v>
      </c>
      <c r="AT97" s="1">
        <f t="shared" si="1793"/>
        <v>2034</v>
      </c>
      <c r="AU97" s="1">
        <f t="shared" si="1835"/>
        <v>0.19098591549295774</v>
      </c>
      <c r="AV97" s="1">
        <f t="shared" si="1836"/>
        <v>3.80893803760288E-3</v>
      </c>
      <c r="AW97" s="1">
        <f>SUM(AW90:AW94)</f>
        <v>1343901</v>
      </c>
      <c r="AX97" s="1">
        <f t="shared" ref="AX97:AZ97" si="2030">SUM(AX90:AX94)</f>
        <v>253941.40849482079</v>
      </c>
      <c r="AY97" s="1">
        <f t="shared" si="2030"/>
        <v>26073263.093309235</v>
      </c>
      <c r="AZ97" s="1">
        <f t="shared" si="2030"/>
        <v>2184.6136139515875</v>
      </c>
      <c r="BE97">
        <f t="shared" si="1394"/>
        <v>563</v>
      </c>
      <c r="BF97">
        <f t="shared" si="1395"/>
        <v>46.400000000000006</v>
      </c>
      <c r="BG97" s="1" t="str">
        <f t="shared" ref="BG97:BK97" si="2031">BG63</f>
        <v>40-64（再掲）</v>
      </c>
      <c r="BH97" s="1">
        <f t="shared" si="2031"/>
        <v>1343901</v>
      </c>
      <c r="BI97" s="1">
        <f t="shared" si="2031"/>
        <v>211987</v>
      </c>
      <c r="BJ97" s="1">
        <f t="shared" si="2031"/>
        <v>0.15774004186320273</v>
      </c>
      <c r="BK97" s="1">
        <f t="shared" si="2031"/>
        <v>3.1442018183468521E-4</v>
      </c>
      <c r="BM97" s="1" t="str">
        <f t="shared" si="1840"/>
        <v>40-64（再掲）</v>
      </c>
      <c r="BN97" s="1">
        <f t="shared" si="1795"/>
        <v>10650</v>
      </c>
      <c r="BO97" s="1">
        <f t="shared" si="1796"/>
        <v>1590</v>
      </c>
      <c r="BP97" s="1">
        <f t="shared" si="1841"/>
        <v>0.14929577464788732</v>
      </c>
      <c r="BQ97" s="1">
        <f t="shared" si="1842"/>
        <v>3.4533313346765096E-3</v>
      </c>
      <c r="BR97" s="1">
        <f>SUM(BR90:BR94)</f>
        <v>1343901</v>
      </c>
      <c r="BS97" s="1">
        <f t="shared" ref="BS97:BU97" si="2032">SUM(BS90:BS94)</f>
        <v>196031.48490785511</v>
      </c>
      <c r="BT97" s="1">
        <f t="shared" si="2032"/>
        <v>20815359.166367598</v>
      </c>
      <c r="BU97" s="1">
        <f t="shared" si="2032"/>
        <v>1703.1579761173377</v>
      </c>
      <c r="BZ97">
        <f t="shared" si="1402"/>
        <v>342</v>
      </c>
      <c r="CA97">
        <f t="shared" si="1403"/>
        <v>28.200000000000003</v>
      </c>
      <c r="CB97" s="1" t="str">
        <f t="shared" ref="CB97:CF97" si="2033">CB63</f>
        <v>40-64（再掲）</v>
      </c>
      <c r="CC97" s="1">
        <f t="shared" si="2033"/>
        <v>1343901</v>
      </c>
      <c r="CD97" s="1">
        <f t="shared" si="2033"/>
        <v>217264</v>
      </c>
      <c r="CE97" s="1">
        <f t="shared" si="2033"/>
        <v>0.16166667038717883</v>
      </c>
      <c r="CF97" s="1">
        <f t="shared" si="2033"/>
        <v>3.1756671365824153E-4</v>
      </c>
      <c r="CH97" s="1" t="str">
        <f t="shared" si="1846"/>
        <v>40-64（再掲）</v>
      </c>
      <c r="CI97" s="1">
        <f t="shared" si="1798"/>
        <v>10650</v>
      </c>
      <c r="CJ97" s="1">
        <f t="shared" si="1799"/>
        <v>1666</v>
      </c>
      <c r="CK97" s="1">
        <f t="shared" si="1847"/>
        <v>0.15643192488262911</v>
      </c>
      <c r="CL97" s="1">
        <f t="shared" si="1848"/>
        <v>3.5200429169404707E-3</v>
      </c>
      <c r="CM97" s="1">
        <f>SUM(CM90:CM94)</f>
        <v>1343901</v>
      </c>
      <c r="CN97" s="1">
        <f t="shared" ref="CN97:CP97" si="2034">SUM(CN90:CN94)</f>
        <v>205828.3598810994</v>
      </c>
      <c r="CO97" s="1">
        <f t="shared" si="2034"/>
        <v>21651628.702235021</v>
      </c>
      <c r="CP97" s="1">
        <f t="shared" si="2034"/>
        <v>1759.6286154531776</v>
      </c>
      <c r="CU97">
        <f t="shared" si="1410"/>
        <v>265</v>
      </c>
      <c r="CV97">
        <f t="shared" si="1411"/>
        <v>21.900000000000002</v>
      </c>
      <c r="CW97" s="1" t="str">
        <f t="shared" ref="CW97:DA97" si="2035">CW63</f>
        <v>40-64（再掲）</v>
      </c>
      <c r="CX97" s="1">
        <f t="shared" si="2035"/>
        <v>1343901</v>
      </c>
      <c r="CY97" s="1">
        <f t="shared" si="2035"/>
        <v>127582</v>
      </c>
      <c r="CZ97" s="1">
        <f t="shared" si="2035"/>
        <v>9.4934076245199603E-2</v>
      </c>
      <c r="DA97" s="1">
        <f t="shared" si="2035"/>
        <v>2.5285266349863047E-4</v>
      </c>
      <c r="DC97" s="1" t="str">
        <f t="shared" si="1852"/>
        <v>40-64（再掲）</v>
      </c>
      <c r="DD97" s="1">
        <f t="shared" si="1801"/>
        <v>10650</v>
      </c>
      <c r="DE97" s="1">
        <f t="shared" si="1802"/>
        <v>887</v>
      </c>
      <c r="DF97" s="1">
        <f t="shared" si="1853"/>
        <v>8.3286384976525824E-2</v>
      </c>
      <c r="DG97" s="1">
        <f t="shared" si="1854"/>
        <v>2.6774973083203463E-3</v>
      </c>
      <c r="DH97" s="1">
        <f>SUM(DH90:DH94)</f>
        <v>1343901</v>
      </c>
      <c r="DI97" s="1">
        <f t="shared" ref="DI97:DK97" si="2036">SUM(DI90:DI94)</f>
        <v>109947.37767041371</v>
      </c>
      <c r="DJ97" s="1">
        <f t="shared" si="2036"/>
        <v>12582644.865208793</v>
      </c>
      <c r="DK97" s="1">
        <f t="shared" si="2036"/>
        <v>1022.4030982643754</v>
      </c>
      <c r="DP97">
        <f t="shared" si="1418"/>
        <v>97</v>
      </c>
      <c r="DQ97">
        <f t="shared" si="1419"/>
        <v>8</v>
      </c>
      <c r="DR97" s="1" t="str">
        <f t="shared" ref="DR97:DV97" si="2037">DR63</f>
        <v>40-64（再掲）</v>
      </c>
      <c r="DS97" s="1">
        <f t="shared" si="2037"/>
        <v>1343901</v>
      </c>
      <c r="DT97" s="1">
        <f t="shared" si="2037"/>
        <v>25638</v>
      </c>
      <c r="DU97" s="1">
        <f t="shared" si="2037"/>
        <v>1.907729810454788E-2</v>
      </c>
      <c r="DV97" s="1">
        <f t="shared" si="2037"/>
        <v>1.1800276600308057E-4</v>
      </c>
      <c r="DX97" s="1" t="str">
        <f t="shared" si="1858"/>
        <v>40-64（再掲）</v>
      </c>
      <c r="DY97" s="1">
        <f t="shared" si="1804"/>
        <v>10650</v>
      </c>
      <c r="DZ97" s="1">
        <f t="shared" si="1805"/>
        <v>183</v>
      </c>
      <c r="EA97" s="1">
        <f t="shared" si="1859"/>
        <v>1.7183098591549296E-2</v>
      </c>
      <c r="EB97" s="1">
        <f t="shared" si="1860"/>
        <v>1.2592508285619779E-3</v>
      </c>
      <c r="EC97" s="1">
        <f>SUM(EC90:EC94)</f>
        <v>1343901</v>
      </c>
      <c r="ED97" s="1">
        <f t="shared" ref="ED97:EF97" si="2038">SUM(ED90:ED94)</f>
        <v>22806.852028422931</v>
      </c>
      <c r="EE97" s="1">
        <f t="shared" si="2038"/>
        <v>2832048.1240773872</v>
      </c>
      <c r="EF97" s="1">
        <f t="shared" si="2038"/>
        <v>205.21244193934155</v>
      </c>
      <c r="EK97">
        <f t="shared" si="1426"/>
        <v>277</v>
      </c>
      <c r="EL97">
        <f t="shared" si="1427"/>
        <v>22.8</v>
      </c>
      <c r="EM97" s="1" t="str">
        <f t="shared" ref="EM97:EQ97" si="2039">EM63</f>
        <v>40-64（再掲）</v>
      </c>
      <c r="EN97" s="1">
        <f t="shared" si="2039"/>
        <v>1343901</v>
      </c>
      <c r="EO97" s="1">
        <f t="shared" si="2039"/>
        <v>192487</v>
      </c>
      <c r="EP97" s="1">
        <f t="shared" si="2039"/>
        <v>0.14323004447500226</v>
      </c>
      <c r="EQ97" s="1">
        <f t="shared" si="2039"/>
        <v>3.0217987635010985E-4</v>
      </c>
      <c r="ES97" s="1" t="str">
        <f t="shared" si="1864"/>
        <v>40-64（再掲）</v>
      </c>
      <c r="ET97" s="1">
        <f t="shared" si="1807"/>
        <v>10650</v>
      </c>
      <c r="EU97" s="1">
        <f t="shared" si="1808"/>
        <v>1209</v>
      </c>
      <c r="EV97" s="1">
        <f t="shared" si="1865"/>
        <v>0.11352112676056338</v>
      </c>
      <c r="EW97" s="1">
        <f t="shared" si="1866"/>
        <v>3.0739566425595087E-3</v>
      </c>
      <c r="EX97" s="1">
        <f>SUM(EX90:EX94)</f>
        <v>1343901</v>
      </c>
      <c r="EY97" s="1">
        <f t="shared" ref="EY97:FA97" si="2040">SUM(EY90:EY94)</f>
        <v>147572.9863038006</v>
      </c>
      <c r="EZ97" s="1">
        <f t="shared" si="2040"/>
        <v>16064088.485719483</v>
      </c>
      <c r="FA97" s="1">
        <f t="shared" si="2040"/>
        <v>1581.1525469654218</v>
      </c>
      <c r="FF97">
        <f t="shared" si="1434"/>
        <v>668</v>
      </c>
      <c r="FG97">
        <f t="shared" si="1435"/>
        <v>55</v>
      </c>
      <c r="FH97" s="1" t="str">
        <f t="shared" ref="FH97:FL97" si="2041">FH63</f>
        <v>40-64（再掲）</v>
      </c>
      <c r="FI97" s="1">
        <f t="shared" si="2041"/>
        <v>1343901</v>
      </c>
      <c r="FJ97" s="1">
        <f t="shared" si="2041"/>
        <v>621059</v>
      </c>
      <c r="FK97" s="1">
        <f t="shared" si="2041"/>
        <v>0.46213151117530232</v>
      </c>
      <c r="FL97" s="1">
        <f t="shared" si="2041"/>
        <v>4.3006807362806261E-4</v>
      </c>
      <c r="FN97" s="1" t="str">
        <f t="shared" si="1870"/>
        <v>40-64（再掲）</v>
      </c>
      <c r="FO97" s="1">
        <f t="shared" si="1810"/>
        <v>10650</v>
      </c>
      <c r="FP97" s="1">
        <f t="shared" si="1811"/>
        <v>5150</v>
      </c>
      <c r="FQ97" s="1">
        <f t="shared" si="1871"/>
        <v>0.48356807511737088</v>
      </c>
      <c r="FR97" s="1">
        <f t="shared" si="1872"/>
        <v>4.8423987367129731E-3</v>
      </c>
      <c r="FS97" s="1">
        <f>SUM(FS90:FS94)</f>
        <v>1343901</v>
      </c>
      <c r="FT97" s="1">
        <f t="shared" ref="FT97:FV97" si="2042">SUM(FT90:FT94)</f>
        <v>632375.80746950721</v>
      </c>
      <c r="FU97" s="1">
        <f t="shared" si="2042"/>
        <v>40015557.87169002</v>
      </c>
      <c r="FV97" s="1">
        <f t="shared" si="2042"/>
        <v>5039.298443203912</v>
      </c>
      <c r="GA97">
        <f t="shared" si="1442"/>
        <v>72</v>
      </c>
      <c r="GB97">
        <f t="shared" si="1443"/>
        <v>6</v>
      </c>
      <c r="GC97" s="1" t="str">
        <f t="shared" ref="GC97:GG97" si="2043">GC63</f>
        <v>40-64（再掲）</v>
      </c>
      <c r="GD97" s="1">
        <f t="shared" si="2043"/>
        <v>1343901</v>
      </c>
      <c r="GE97" s="1">
        <f t="shared" si="2043"/>
        <v>16750</v>
      </c>
      <c r="GF97" s="1">
        <f t="shared" si="2043"/>
        <v>1.2463715705249121E-2</v>
      </c>
      <c r="GG97" s="1">
        <f t="shared" si="2043"/>
        <v>9.5701040441506979E-5</v>
      </c>
      <c r="GI97" s="1" t="str">
        <f t="shared" si="1876"/>
        <v>40-64（再掲）</v>
      </c>
      <c r="GJ97" s="1">
        <f t="shared" si="1813"/>
        <v>10650</v>
      </c>
      <c r="GK97" s="1">
        <f t="shared" si="1814"/>
        <v>62</v>
      </c>
      <c r="GL97" s="1">
        <f t="shared" si="1877"/>
        <v>5.8215962441314556E-3</v>
      </c>
      <c r="GM97" s="1">
        <f t="shared" si="1878"/>
        <v>7.3718824150186837E-4</v>
      </c>
      <c r="GN97" s="1">
        <f>SUM(GN90:GN94)</f>
        <v>1343901</v>
      </c>
      <c r="GO97" s="1">
        <f t="shared" ref="GO97:GQ97" si="2044">SUM(GO90:GO94)</f>
        <v>7515.3610281990359</v>
      </c>
      <c r="GP97" s="1">
        <f t="shared" si="2044"/>
        <v>915267.51466059242</v>
      </c>
      <c r="GQ97" s="1">
        <f t="shared" si="2044"/>
        <v>135.4981453464847</v>
      </c>
      <c r="GV97">
        <f t="shared" si="1450"/>
        <v>506</v>
      </c>
      <c r="GW97">
        <f t="shared" si="1451"/>
        <v>41.7</v>
      </c>
      <c r="GX97" s="1" t="str">
        <f t="shared" ref="GX97:HB97" si="2045">GX63</f>
        <v>40-64（再掲）</v>
      </c>
      <c r="GY97" s="1">
        <f t="shared" si="2045"/>
        <v>1343901</v>
      </c>
      <c r="GZ97" s="1">
        <f t="shared" si="2045"/>
        <v>459761</v>
      </c>
      <c r="HA97" s="1">
        <f t="shared" si="2045"/>
        <v>0.34210927739468905</v>
      </c>
      <c r="HB97" s="1">
        <f t="shared" si="2045"/>
        <v>4.092377312496528E-4</v>
      </c>
      <c r="HD97" s="1" t="str">
        <f t="shared" si="1882"/>
        <v>40-64（再掲）</v>
      </c>
      <c r="HE97" s="1">
        <f t="shared" si="1816"/>
        <v>10650</v>
      </c>
      <c r="HF97" s="1">
        <f t="shared" si="1817"/>
        <v>3107</v>
      </c>
      <c r="HG97" s="1">
        <f t="shared" si="1883"/>
        <v>0.29173708920187791</v>
      </c>
      <c r="HH97" s="1">
        <f t="shared" si="1884"/>
        <v>4.404719619709398E-3</v>
      </c>
      <c r="HI97" s="1">
        <f>SUM(HI90:HI94)</f>
        <v>1343901</v>
      </c>
      <c r="HJ97" s="1">
        <f t="shared" ref="HJ97:HL97" si="2046">SUM(HJ90:HJ94)</f>
        <v>379868.8034810691</v>
      </c>
      <c r="HK97" s="1">
        <f t="shared" si="2046"/>
        <v>32739501.039405517</v>
      </c>
      <c r="HL97" s="1">
        <f t="shared" si="2046"/>
        <v>3766.4715345016157</v>
      </c>
      <c r="HQ97">
        <f t="shared" si="1458"/>
        <v>294</v>
      </c>
      <c r="HR97">
        <f t="shared" si="1459"/>
        <v>24.200000000000003</v>
      </c>
      <c r="HS97" s="1" t="str">
        <f t="shared" ref="HS97:HW97" si="2047">HS63</f>
        <v>40-64（再掲）</v>
      </c>
      <c r="HT97" s="1">
        <f t="shared" si="2047"/>
        <v>1343901</v>
      </c>
      <c r="HU97" s="1">
        <f t="shared" si="2047"/>
        <v>205186</v>
      </c>
      <c r="HV97" s="1">
        <f t="shared" si="2047"/>
        <v>0.15267940123565649</v>
      </c>
      <c r="HW97" s="1">
        <f t="shared" si="2047"/>
        <v>3.102633431007534E-4</v>
      </c>
      <c r="HY97" s="1" t="str">
        <f t="shared" si="1888"/>
        <v>40-64（再掲）</v>
      </c>
      <c r="HZ97" s="1">
        <f t="shared" si="1819"/>
        <v>10650</v>
      </c>
      <c r="IA97" s="1">
        <f t="shared" si="1820"/>
        <v>1562</v>
      </c>
      <c r="IB97" s="1">
        <f t="shared" si="1889"/>
        <v>0.14666666666666667</v>
      </c>
      <c r="IC97" s="1">
        <f t="shared" si="1890"/>
        <v>3.4280745845633462E-3</v>
      </c>
      <c r="ID97" s="1">
        <f>SUM(ID90:ID94)</f>
        <v>1343901</v>
      </c>
      <c r="IE97" s="1">
        <f t="shared" ref="IE97:IG97" si="2048">SUM(IE90:IE94)</f>
        <v>193289.91896211862</v>
      </c>
      <c r="IF97" s="1">
        <f t="shared" si="2048"/>
        <v>20585939.178719342</v>
      </c>
      <c r="IG97" s="1">
        <f t="shared" si="2048"/>
        <v>1646.8259313639737</v>
      </c>
      <c r="IL97">
        <f t="shared" si="1466"/>
        <v>498</v>
      </c>
      <c r="IM97">
        <f t="shared" si="1467"/>
        <v>41</v>
      </c>
      <c r="IN97" s="1" t="str">
        <f t="shared" ref="IN97:IR97" si="2049">IN63</f>
        <v>40-64（再掲）</v>
      </c>
      <c r="IO97" s="1">
        <f t="shared" si="2049"/>
        <v>1343901</v>
      </c>
      <c r="IP97" s="1">
        <f t="shared" si="2049"/>
        <v>778755</v>
      </c>
      <c r="IQ97" s="1">
        <f t="shared" si="2049"/>
        <v>0.57947348800246445</v>
      </c>
      <c r="IR97" s="1">
        <f t="shared" si="2049"/>
        <v>4.258237080398566E-4</v>
      </c>
      <c r="IT97" s="1" t="str">
        <f t="shared" si="1894"/>
        <v>40-64（再掲）</v>
      </c>
      <c r="IU97" s="1">
        <f t="shared" si="1822"/>
        <v>10650</v>
      </c>
      <c r="IV97" s="1">
        <f t="shared" si="1823"/>
        <v>6507</v>
      </c>
      <c r="IW97" s="1">
        <f t="shared" si="1895"/>
        <v>0.61098591549295778</v>
      </c>
      <c r="IX97" s="1">
        <f t="shared" si="1896"/>
        <v>4.7241476023955602E-3</v>
      </c>
      <c r="IY97" s="1">
        <f>SUM(IY90:IY94)</f>
        <v>1343901</v>
      </c>
      <c r="IZ97" s="1">
        <f t="shared" ref="IZ97:JB97" si="2050">SUM(IZ90:IZ94)</f>
        <v>809041.44700560253</v>
      </c>
      <c r="JA97" s="1">
        <f t="shared" si="2050"/>
        <v>39308309.480985261</v>
      </c>
      <c r="JB97" s="1">
        <f t="shared" si="2050"/>
        <v>6256.7774227055052</v>
      </c>
      <c r="JG97">
        <f t="shared" si="1474"/>
        <v>12</v>
      </c>
      <c r="JH97">
        <f t="shared" si="1475"/>
        <v>1</v>
      </c>
      <c r="JI97" s="1" t="str">
        <f t="shared" ref="JI97:JM97" si="2051">JI63</f>
        <v>40-64（再掲）</v>
      </c>
      <c r="JJ97" s="1">
        <f t="shared" si="2051"/>
        <v>1343901</v>
      </c>
      <c r="JK97" s="1">
        <f t="shared" si="2051"/>
        <v>1578</v>
      </c>
      <c r="JL97" s="1">
        <f t="shared" si="2051"/>
        <v>1.1741936347989918E-3</v>
      </c>
      <c r="JM97" s="1">
        <f t="shared" si="2051"/>
        <v>2.9541401799486736E-5</v>
      </c>
      <c r="JO97" s="1" t="str">
        <f t="shared" si="1900"/>
        <v>40-64（再掲）</v>
      </c>
      <c r="JP97" s="1">
        <f t="shared" si="1825"/>
        <v>10650</v>
      </c>
      <c r="JQ97" s="1">
        <f t="shared" si="1826"/>
        <v>7</v>
      </c>
      <c r="JR97" s="1">
        <f t="shared" si="1901"/>
        <v>6.5727699530516428E-4</v>
      </c>
      <c r="JS97" s="1">
        <f t="shared" si="1902"/>
        <v>2.4834569693959628E-4</v>
      </c>
      <c r="JT97" s="1">
        <f>SUM(JT90:JT94)</f>
        <v>1343901</v>
      </c>
      <c r="JU97" s="1">
        <f t="shared" ref="JU97:JW97" si="2052">SUM(JU90:JU94)</f>
        <v>849.37081419470587</v>
      </c>
      <c r="JV97" s="1">
        <f t="shared" si="2052"/>
        <v>103919.39434961692</v>
      </c>
      <c r="JW97" s="1">
        <f t="shared" si="2052"/>
        <v>12.880161235420614</v>
      </c>
      <c r="KB97">
        <f t="shared" si="1482"/>
        <v>185</v>
      </c>
      <c r="KC97">
        <f t="shared" si="1483"/>
        <v>15.3</v>
      </c>
      <c r="KD97" s="1" t="str">
        <f t="shared" ref="KD97:KH97" si="2053">KD63</f>
        <v>40-64（再掲）</v>
      </c>
      <c r="KE97" s="1">
        <f t="shared" si="2053"/>
        <v>1343901</v>
      </c>
      <c r="KF97" s="1">
        <f t="shared" si="2053"/>
        <v>138824</v>
      </c>
      <c r="KG97" s="1">
        <f t="shared" si="2053"/>
        <v>0.10329927576510473</v>
      </c>
      <c r="KH97" s="1">
        <f t="shared" si="2053"/>
        <v>2.6253593713502555E-4</v>
      </c>
      <c r="KJ97" s="1" t="str">
        <f t="shared" si="1906"/>
        <v>40-64（再掲）</v>
      </c>
      <c r="KK97" s="1">
        <f t="shared" si="1828"/>
        <v>10650</v>
      </c>
      <c r="KL97" s="1">
        <f t="shared" si="1829"/>
        <v>1079</v>
      </c>
      <c r="KM97" s="1">
        <f t="shared" si="1907"/>
        <v>0.10131455399061033</v>
      </c>
      <c r="KN97" s="1">
        <f t="shared" si="1908"/>
        <v>2.9239165184047882E-3</v>
      </c>
      <c r="KO97" s="1">
        <f>SUM(KO90:KO94)</f>
        <v>1343901</v>
      </c>
      <c r="KP97" s="1">
        <f t="shared" ref="KP97:KR97" si="2054">SUM(KP90:KP94)</f>
        <v>132760.02749365693</v>
      </c>
      <c r="KQ97" s="1">
        <f t="shared" si="2054"/>
        <v>14858536.366547691</v>
      </c>
      <c r="KR97" s="1">
        <f t="shared" si="2054"/>
        <v>1111.4930837764787</v>
      </c>
      <c r="KW97">
        <f t="shared" si="1490"/>
        <v>223</v>
      </c>
      <c r="KX97">
        <f t="shared" si="1491"/>
        <v>18.400000000000002</v>
      </c>
      <c r="KY97" s="1" t="str">
        <f t="shared" ref="KY97:LC97" si="2055">KY63</f>
        <v>40-64（再掲）</v>
      </c>
      <c r="KZ97" s="1">
        <f t="shared" si="2055"/>
        <v>1343901</v>
      </c>
      <c r="LA97" s="1">
        <f t="shared" si="2055"/>
        <v>159791</v>
      </c>
      <c r="LB97" s="1">
        <f t="shared" si="2055"/>
        <v>0.11890087141835597</v>
      </c>
      <c r="LC97" s="1">
        <f t="shared" si="2055"/>
        <v>2.7920376225684245E-4</v>
      </c>
      <c r="LE97" s="1" t="str">
        <f t="shared" si="1912"/>
        <v>40-64（再掲）</v>
      </c>
      <c r="LF97" s="1">
        <f t="shared" si="1831"/>
        <v>10650</v>
      </c>
      <c r="LG97" s="1">
        <f t="shared" si="1832"/>
        <v>2014</v>
      </c>
      <c r="LH97" s="1">
        <f t="shared" si="1913"/>
        <v>0.18910798122065728</v>
      </c>
      <c r="LI97" s="1">
        <f t="shared" si="1914"/>
        <v>3.7945618693356964E-3</v>
      </c>
      <c r="LJ97" s="1">
        <f>SUM(LJ90:LJ94)</f>
        <v>1343901</v>
      </c>
      <c r="LK97" s="1">
        <f t="shared" ref="LK97:LM97" si="2056">SUM(LK90:LK94)</f>
        <v>248852.29623059146</v>
      </c>
      <c r="LL97" s="1">
        <f t="shared" si="2056"/>
        <v>25293254.54492788</v>
      </c>
      <c r="LM97" s="1">
        <f t="shared" si="2056"/>
        <v>1262.8491012191598</v>
      </c>
    </row>
    <row r="98" spans="1:329" x14ac:dyDescent="0.15">
      <c r="A98" s="51" t="s">
        <v>39</v>
      </c>
      <c r="B98" s="51" t="s">
        <v>43</v>
      </c>
      <c r="C98" s="51">
        <v>64</v>
      </c>
      <c r="D98" s="51" t="s">
        <v>41</v>
      </c>
      <c r="E98" s="52">
        <v>1154</v>
      </c>
      <c r="F98" s="52">
        <v>315</v>
      </c>
      <c r="G98" s="51">
        <v>27.3</v>
      </c>
      <c r="H98" s="52">
        <v>650</v>
      </c>
      <c r="I98" s="51">
        <v>56.400000000000006</v>
      </c>
      <c r="J98" s="52">
        <v>327</v>
      </c>
      <c r="K98" s="51">
        <v>28.400000000000002</v>
      </c>
      <c r="L98" s="52">
        <v>206</v>
      </c>
      <c r="M98" s="51">
        <v>17.900000000000002</v>
      </c>
      <c r="N98" s="52">
        <v>126</v>
      </c>
      <c r="O98" s="51">
        <v>11</v>
      </c>
      <c r="P98" s="52">
        <v>317</v>
      </c>
      <c r="Q98" s="51">
        <v>27.5</v>
      </c>
      <c r="R98" s="52">
        <v>670</v>
      </c>
      <c r="S98" s="51">
        <v>58.1</v>
      </c>
      <c r="T98" s="52">
        <v>80</v>
      </c>
      <c r="U98" s="51">
        <v>7</v>
      </c>
      <c r="V98" s="52">
        <v>719</v>
      </c>
      <c r="W98" s="51">
        <v>62.400000000000006</v>
      </c>
      <c r="X98" s="52">
        <v>287</v>
      </c>
      <c r="Y98" s="51">
        <v>24.900000000000002</v>
      </c>
      <c r="Z98" s="52">
        <v>744</v>
      </c>
      <c r="AA98" s="51">
        <v>64.5</v>
      </c>
      <c r="AB98" s="52">
        <v>14</v>
      </c>
      <c r="AC98" s="51">
        <v>1.3</v>
      </c>
      <c r="AD98" s="52">
        <v>213</v>
      </c>
      <c r="AE98" s="51">
        <v>18.5</v>
      </c>
      <c r="AF98" s="52">
        <v>260</v>
      </c>
      <c r="AG98" s="51">
        <v>22.6</v>
      </c>
      <c r="AI98" s="43"/>
      <c r="AJ98">
        <f t="shared" si="1386"/>
        <v>315</v>
      </c>
      <c r="AK98">
        <f t="shared" si="1387"/>
        <v>27.3</v>
      </c>
      <c r="AL98" s="1" t="str">
        <f t="shared" ref="AL98:AP98" si="2057">AL64</f>
        <v>65-74（再掲）</v>
      </c>
      <c r="AM98" s="1">
        <f t="shared" si="2057"/>
        <v>1893113</v>
      </c>
      <c r="AN98" s="1">
        <f t="shared" si="2057"/>
        <v>432781</v>
      </c>
      <c r="AO98" s="1">
        <f t="shared" si="2057"/>
        <v>0.22860811795175459</v>
      </c>
      <c r="AP98" s="1">
        <f t="shared" si="2057"/>
        <v>3.0520741973324598E-4</v>
      </c>
      <c r="AR98" s="1" t="str">
        <f t="shared" si="1834"/>
        <v>65-74（再掲）</v>
      </c>
      <c r="AS98" s="1">
        <f t="shared" si="1792"/>
        <v>17678</v>
      </c>
      <c r="AT98" s="1">
        <f t="shared" si="1793"/>
        <v>3962</v>
      </c>
      <c r="AU98" s="1">
        <f t="shared" si="1835"/>
        <v>0.22412037560810047</v>
      </c>
      <c r="AV98" s="1">
        <f t="shared" si="1836"/>
        <v>3.1363265858798894E-3</v>
      </c>
      <c r="AW98" s="1">
        <f>+AW95+AW96</f>
        <v>1893113</v>
      </c>
      <c r="AX98" s="1">
        <f t="shared" ref="AX98:AZ98" si="2058">+AX95+AX96</f>
        <v>431598.56084997166</v>
      </c>
      <c r="AY98" s="1">
        <f t="shared" si="2058"/>
        <v>36271313.715213902</v>
      </c>
      <c r="AZ98" s="1">
        <f t="shared" si="2058"/>
        <v>4058.4207553472079</v>
      </c>
      <c r="BE98">
        <f t="shared" si="1394"/>
        <v>650</v>
      </c>
      <c r="BF98">
        <f t="shared" si="1395"/>
        <v>56.400000000000006</v>
      </c>
      <c r="BG98" s="1" t="str">
        <f t="shared" ref="BG98:BK98" si="2059">BG64</f>
        <v>65-74（再掲）</v>
      </c>
      <c r="BH98" s="1">
        <f t="shared" si="2059"/>
        <v>1893113</v>
      </c>
      <c r="BI98" s="1">
        <f t="shared" si="2059"/>
        <v>398101</v>
      </c>
      <c r="BJ98" s="1">
        <f t="shared" si="2059"/>
        <v>0.21028908469806082</v>
      </c>
      <c r="BK98" s="1">
        <f t="shared" si="2059"/>
        <v>2.9617893480589266E-4</v>
      </c>
      <c r="BM98" s="1" t="str">
        <f t="shared" si="1840"/>
        <v>65-74（再掲）</v>
      </c>
      <c r="BN98" s="1">
        <f t="shared" si="1795"/>
        <v>17678</v>
      </c>
      <c r="BO98" s="1">
        <f t="shared" si="1796"/>
        <v>3562</v>
      </c>
      <c r="BP98" s="1">
        <f t="shared" si="1841"/>
        <v>0.20149338160425387</v>
      </c>
      <c r="BQ98" s="1">
        <f t="shared" si="1842"/>
        <v>3.0168456291770874E-3</v>
      </c>
      <c r="BR98" s="1">
        <f>+BR95+BR96</f>
        <v>1893113</v>
      </c>
      <c r="BS98" s="1">
        <f t="shared" ref="BS98:BU98" si="2060">+BS95+BS96</f>
        <v>384969.14555018343</v>
      </c>
      <c r="BT98" s="1">
        <f t="shared" si="2060"/>
        <v>33392436.746468958</v>
      </c>
      <c r="BU98" s="1">
        <f t="shared" si="2060"/>
        <v>3717.5925782359272</v>
      </c>
      <c r="BZ98">
        <f t="shared" si="1402"/>
        <v>327</v>
      </c>
      <c r="CA98">
        <f t="shared" si="1403"/>
        <v>28.400000000000002</v>
      </c>
      <c r="CB98" s="1" t="str">
        <f t="shared" ref="CB98:CF98" si="2061">CB64</f>
        <v>65-74（再掲）</v>
      </c>
      <c r="CC98" s="1">
        <f t="shared" si="2061"/>
        <v>1893113</v>
      </c>
      <c r="CD98" s="1">
        <f t="shared" si="2061"/>
        <v>339477</v>
      </c>
      <c r="CE98" s="1">
        <f t="shared" si="2061"/>
        <v>0.17932210068812585</v>
      </c>
      <c r="CF98" s="1">
        <f t="shared" si="2061"/>
        <v>2.7881427734277798E-4</v>
      </c>
      <c r="CH98" s="1" t="str">
        <f t="shared" si="1846"/>
        <v>65-74（再掲）</v>
      </c>
      <c r="CI98" s="1">
        <f t="shared" si="1798"/>
        <v>17678</v>
      </c>
      <c r="CJ98" s="1">
        <f t="shared" si="1799"/>
        <v>3373</v>
      </c>
      <c r="CK98" s="1">
        <f t="shared" si="1847"/>
        <v>0.19080212693743637</v>
      </c>
      <c r="CL98" s="1">
        <f t="shared" si="1848"/>
        <v>2.9553056720421651E-3</v>
      </c>
      <c r="CM98" s="1">
        <f>+CM95+CM96</f>
        <v>1893113</v>
      </c>
      <c r="CN98" s="1">
        <f t="shared" ref="CN98:CP98" si="2062">+CN95+CN96</f>
        <v>363394.24887590751</v>
      </c>
      <c r="CO98" s="1">
        <f t="shared" si="2062"/>
        <v>31936046.491303898</v>
      </c>
      <c r="CP98" s="1">
        <f t="shared" si="2062"/>
        <v>3223.36458781701</v>
      </c>
      <c r="CU98">
        <f t="shared" si="1410"/>
        <v>206</v>
      </c>
      <c r="CV98">
        <f t="shared" si="1411"/>
        <v>17.900000000000002</v>
      </c>
      <c r="CW98" s="1" t="str">
        <f t="shared" ref="CW98:DA98" si="2063">CW64</f>
        <v>65-74（再掲）</v>
      </c>
      <c r="CX98" s="1">
        <f t="shared" si="2063"/>
        <v>1893113</v>
      </c>
      <c r="CY98" s="1">
        <f t="shared" si="2063"/>
        <v>169186</v>
      </c>
      <c r="CZ98" s="1">
        <f t="shared" si="2063"/>
        <v>8.9369203000560449E-2</v>
      </c>
      <c r="DA98" s="1">
        <f t="shared" si="2063"/>
        <v>2.0733701436912726E-4</v>
      </c>
      <c r="DC98" s="1" t="str">
        <f t="shared" si="1852"/>
        <v>65-74（再掲）</v>
      </c>
      <c r="DD98" s="1">
        <f t="shared" si="1801"/>
        <v>17678</v>
      </c>
      <c r="DE98" s="1">
        <f t="shared" si="1802"/>
        <v>1263</v>
      </c>
      <c r="DF98" s="1">
        <f t="shared" si="1853"/>
        <v>7.1444733567145605E-2</v>
      </c>
      <c r="DG98" s="1">
        <f t="shared" si="1854"/>
        <v>1.9371909187123617E-3</v>
      </c>
      <c r="DH98" s="1">
        <f>+DH95+DH96</f>
        <v>1893113</v>
      </c>
      <c r="DI98" s="1">
        <f t="shared" ref="DI98:DK98" si="2064">+DI95+DI96</f>
        <v>135372.59830847257</v>
      </c>
      <c r="DJ98" s="1">
        <f t="shared" si="2064"/>
        <v>13629467.275506904</v>
      </c>
      <c r="DK98" s="1">
        <f t="shared" si="2064"/>
        <v>1599.7423652267742</v>
      </c>
      <c r="DP98">
        <f t="shared" si="1418"/>
        <v>126</v>
      </c>
      <c r="DQ98">
        <f t="shared" si="1419"/>
        <v>11</v>
      </c>
      <c r="DR98" s="1" t="str">
        <f t="shared" ref="DR98:DV98" si="2065">DR64</f>
        <v>65-74（再掲）</v>
      </c>
      <c r="DS98" s="1">
        <f t="shared" si="2065"/>
        <v>1893113</v>
      </c>
      <c r="DT98" s="1">
        <f t="shared" si="2065"/>
        <v>50652</v>
      </c>
      <c r="DU98" s="1">
        <f t="shared" si="2065"/>
        <v>2.6755930575723688E-2</v>
      </c>
      <c r="DV98" s="1">
        <f t="shared" si="2065"/>
        <v>1.1728234592237788E-4</v>
      </c>
      <c r="DX98" s="1" t="str">
        <f t="shared" si="1858"/>
        <v>65-74（再掲）</v>
      </c>
      <c r="DY98" s="1">
        <f t="shared" si="1804"/>
        <v>17678</v>
      </c>
      <c r="DZ98" s="1">
        <f t="shared" si="1805"/>
        <v>467</v>
      </c>
      <c r="EA98" s="1">
        <f t="shared" si="1859"/>
        <v>2.6417015499490892E-2</v>
      </c>
      <c r="EB98" s="1">
        <f t="shared" si="1860"/>
        <v>1.2061790979238009E-3</v>
      </c>
      <c r="EC98" s="1">
        <f>+EC95+EC96</f>
        <v>1893113</v>
      </c>
      <c r="ED98" s="1">
        <f t="shared" ref="ED98:EF98" si="2066">+ED95+ED96</f>
        <v>51074.154376189006</v>
      </c>
      <c r="EE98" s="1">
        <f t="shared" si="2066"/>
        <v>5486367.2533683311</v>
      </c>
      <c r="EF98" s="1">
        <f t="shared" si="2066"/>
        <v>472.22735049317811</v>
      </c>
      <c r="EK98">
        <f t="shared" si="1426"/>
        <v>317</v>
      </c>
      <c r="EL98">
        <f t="shared" si="1427"/>
        <v>27.5</v>
      </c>
      <c r="EM98" s="1" t="str">
        <f t="shared" ref="EM98:EQ98" si="2067">EM64</f>
        <v>65-74（再掲）</v>
      </c>
      <c r="EN98" s="1">
        <f t="shared" si="2067"/>
        <v>1893113</v>
      </c>
      <c r="EO98" s="1">
        <f t="shared" si="2067"/>
        <v>329229</v>
      </c>
      <c r="EP98" s="1">
        <f t="shared" si="2067"/>
        <v>0.17390879466783019</v>
      </c>
      <c r="EQ98" s="1">
        <f t="shared" si="2067"/>
        <v>2.7547773464235622E-4</v>
      </c>
      <c r="ES98" s="1" t="str">
        <f t="shared" si="1864"/>
        <v>65-74（再掲）</v>
      </c>
      <c r="ET98" s="1">
        <f t="shared" si="1807"/>
        <v>17678</v>
      </c>
      <c r="EU98" s="1">
        <f t="shared" si="1808"/>
        <v>2596</v>
      </c>
      <c r="EV98" s="1">
        <f t="shared" si="1865"/>
        <v>0.14684919108496436</v>
      </c>
      <c r="EW98" s="1">
        <f t="shared" si="1866"/>
        <v>2.6621475211365065E-3</v>
      </c>
      <c r="EX98" s="1">
        <f>+EX95+EX96</f>
        <v>1893113</v>
      </c>
      <c r="EY98" s="1">
        <f t="shared" ref="EY98:FA98" si="2068">+EY95+EY96</f>
        <v>279568.38232897082</v>
      </c>
      <c r="EZ98" s="1">
        <f t="shared" si="2068"/>
        <v>25923549.305211984</v>
      </c>
      <c r="FA98" s="1">
        <f t="shared" si="2068"/>
        <v>3100.1754005015691</v>
      </c>
      <c r="FF98">
        <f t="shared" si="1434"/>
        <v>670</v>
      </c>
      <c r="FG98">
        <f t="shared" si="1435"/>
        <v>58.1</v>
      </c>
      <c r="FH98" s="1" t="str">
        <f t="shared" ref="FH98:FL98" si="2069">FH64</f>
        <v>65-74（再掲）</v>
      </c>
      <c r="FI98" s="1">
        <f t="shared" si="2069"/>
        <v>1893113</v>
      </c>
      <c r="FJ98" s="1">
        <f t="shared" si="2069"/>
        <v>1064862</v>
      </c>
      <c r="FK98" s="1">
        <f t="shared" si="2069"/>
        <v>0.56249257175879097</v>
      </c>
      <c r="FL98" s="1">
        <f t="shared" si="2069"/>
        <v>3.6054779379060032E-4</v>
      </c>
      <c r="FN98" s="1" t="str">
        <f t="shared" si="1870"/>
        <v>65-74（再掲）</v>
      </c>
      <c r="FO98" s="1">
        <f t="shared" si="1810"/>
        <v>17678</v>
      </c>
      <c r="FP98" s="1">
        <f t="shared" si="1811"/>
        <v>10490</v>
      </c>
      <c r="FQ98" s="1">
        <f t="shared" si="1871"/>
        <v>0.59339291775087677</v>
      </c>
      <c r="FR98" s="1">
        <f t="shared" si="1872"/>
        <v>3.6943844191949281E-3</v>
      </c>
      <c r="FS98" s="1">
        <f>+FS95+FS96</f>
        <v>1893113</v>
      </c>
      <c r="FT98" s="1">
        <f t="shared" ref="FT98:FV98" si="2070">+FT95+FT96</f>
        <v>1133847.1919879718</v>
      </c>
      <c r="FU98" s="1">
        <f t="shared" si="2070"/>
        <v>48526934.37125764</v>
      </c>
      <c r="FV98" s="1">
        <f t="shared" si="2070"/>
        <v>10020.67285548439</v>
      </c>
      <c r="GA98">
        <f t="shared" si="1442"/>
        <v>80</v>
      </c>
      <c r="GB98">
        <f t="shared" si="1443"/>
        <v>7</v>
      </c>
      <c r="GC98" s="1" t="str">
        <f t="shared" ref="GC98:GG98" si="2071">GC64</f>
        <v>65-74（再掲）</v>
      </c>
      <c r="GD98" s="1">
        <f t="shared" si="2071"/>
        <v>1893113</v>
      </c>
      <c r="GE98" s="1">
        <f t="shared" si="2071"/>
        <v>31777</v>
      </c>
      <c r="GF98" s="1">
        <f t="shared" si="2071"/>
        <v>1.6785580152901595E-2</v>
      </c>
      <c r="GG98" s="1">
        <f t="shared" si="2071"/>
        <v>9.3369284085698169E-5</v>
      </c>
      <c r="GI98" s="1" t="str">
        <f t="shared" si="1876"/>
        <v>65-74（再掲）</v>
      </c>
      <c r="GJ98" s="1">
        <f t="shared" si="1813"/>
        <v>17678</v>
      </c>
      <c r="GK98" s="1">
        <f t="shared" si="1814"/>
        <v>156</v>
      </c>
      <c r="GL98" s="1">
        <f t="shared" si="1877"/>
        <v>8.8245276615001693E-3</v>
      </c>
      <c r="GM98" s="1">
        <f t="shared" si="1878"/>
        <v>7.0340336699462633E-4</v>
      </c>
      <c r="GN98" s="1">
        <f>+GN95+GN96</f>
        <v>1893113</v>
      </c>
      <c r="GO98" s="1">
        <f t="shared" ref="GO98:GQ98" si="2072">+GO95+GO96</f>
        <v>16715.747342012848</v>
      </c>
      <c r="GP98" s="1">
        <f t="shared" si="2072"/>
        <v>1796175.9473780948</v>
      </c>
      <c r="GQ98" s="1">
        <f t="shared" si="2072"/>
        <v>296.20552550499269</v>
      </c>
      <c r="GV98">
        <f t="shared" si="1450"/>
        <v>719</v>
      </c>
      <c r="GW98">
        <f t="shared" si="1451"/>
        <v>62.400000000000006</v>
      </c>
      <c r="GX98" s="1" t="str">
        <f t="shared" ref="GX98:HB98" si="2073">GX64</f>
        <v>65-74（再掲）</v>
      </c>
      <c r="GY98" s="1">
        <f t="shared" si="2073"/>
        <v>1893113</v>
      </c>
      <c r="GZ98" s="1">
        <f t="shared" si="2073"/>
        <v>938983</v>
      </c>
      <c r="HA98" s="1">
        <f t="shared" si="2073"/>
        <v>0.49599944641445071</v>
      </c>
      <c r="HB98" s="1">
        <f t="shared" si="2073"/>
        <v>3.6338570069146739E-4</v>
      </c>
      <c r="HD98" s="1" t="str">
        <f t="shared" si="1882"/>
        <v>65-74（再掲）</v>
      </c>
      <c r="HE98" s="1">
        <f t="shared" si="1816"/>
        <v>17678</v>
      </c>
      <c r="HF98" s="1">
        <f t="shared" si="1817"/>
        <v>8108</v>
      </c>
      <c r="HG98" s="1">
        <f t="shared" si="1883"/>
        <v>0.45864916845797038</v>
      </c>
      <c r="HH98" s="1">
        <f t="shared" si="1884"/>
        <v>3.7476855529332493E-3</v>
      </c>
      <c r="HI98" s="1">
        <f>+HI95+HI96</f>
        <v>1893113</v>
      </c>
      <c r="HJ98" s="1">
        <f t="shared" ref="HJ98:HL98" si="2074">+HJ95+HJ96</f>
        <v>880341.38000299176</v>
      </c>
      <c r="HK98" s="1">
        <f t="shared" si="2074"/>
        <v>50425127.953108236</v>
      </c>
      <c r="HL98" s="1">
        <f t="shared" si="2074"/>
        <v>8815.0577972350893</v>
      </c>
      <c r="HQ98">
        <f t="shared" si="1458"/>
        <v>287</v>
      </c>
      <c r="HR98">
        <f t="shared" si="1459"/>
        <v>24.900000000000002</v>
      </c>
      <c r="HS98" s="1" t="str">
        <f t="shared" ref="HS98:HW98" si="2075">HS64</f>
        <v>65-74（再掲）</v>
      </c>
      <c r="HT98" s="1">
        <f t="shared" si="2075"/>
        <v>1893113</v>
      </c>
      <c r="HU98" s="1">
        <f t="shared" si="2075"/>
        <v>277267</v>
      </c>
      <c r="HV98" s="1">
        <f t="shared" si="2075"/>
        <v>0.1464608821554762</v>
      </c>
      <c r="HW98" s="1">
        <f t="shared" si="2075"/>
        <v>2.5697109123484709E-4</v>
      </c>
      <c r="HY98" s="1" t="str">
        <f t="shared" si="1888"/>
        <v>65-74（再掲）</v>
      </c>
      <c r="HZ98" s="1">
        <f t="shared" si="1819"/>
        <v>17678</v>
      </c>
      <c r="IA98" s="1">
        <f t="shared" si="1820"/>
        <v>2583</v>
      </c>
      <c r="IB98" s="1">
        <f t="shared" si="1889"/>
        <v>0.14611381377983934</v>
      </c>
      <c r="IC98" s="1">
        <f t="shared" si="1890"/>
        <v>2.6566177340674214E-3</v>
      </c>
      <c r="ID98" s="1">
        <f>+ID95+ID96</f>
        <v>1893113</v>
      </c>
      <c r="IE98" s="1">
        <f t="shared" ref="IE98:IG98" si="2076">+IE95+IE96</f>
        <v>275603.05599876266</v>
      </c>
      <c r="IF98" s="1">
        <f t="shared" si="2076"/>
        <v>25433109.692808829</v>
      </c>
      <c r="IG98" s="1">
        <f t="shared" si="2076"/>
        <v>2634.3511730813739</v>
      </c>
      <c r="IL98">
        <f t="shared" si="1466"/>
        <v>744</v>
      </c>
      <c r="IM98">
        <f t="shared" si="1467"/>
        <v>64.5</v>
      </c>
      <c r="IN98" s="1" t="str">
        <f t="shared" ref="IN98:IR98" si="2077">IN64</f>
        <v>65-74（再掲）</v>
      </c>
      <c r="IO98" s="1">
        <f t="shared" si="2077"/>
        <v>1893113</v>
      </c>
      <c r="IP98" s="1">
        <f t="shared" si="2077"/>
        <v>1184425</v>
      </c>
      <c r="IQ98" s="1">
        <f t="shared" si="2077"/>
        <v>0.6256493933536984</v>
      </c>
      <c r="IR98" s="1">
        <f t="shared" si="2077"/>
        <v>3.517357531560333E-4</v>
      </c>
      <c r="IT98" s="1" t="str">
        <f t="shared" si="1894"/>
        <v>65-74（再掲）</v>
      </c>
      <c r="IU98" s="1">
        <f t="shared" si="1822"/>
        <v>17678</v>
      </c>
      <c r="IV98" s="1">
        <f t="shared" si="1823"/>
        <v>11223</v>
      </c>
      <c r="IW98" s="1">
        <f t="shared" si="1895"/>
        <v>0.63485688426292564</v>
      </c>
      <c r="IX98" s="1">
        <f t="shared" si="1896"/>
        <v>3.6212033245533589E-3</v>
      </c>
      <c r="IY98" s="1">
        <f>+IY95+IY96</f>
        <v>1893113</v>
      </c>
      <c r="IZ98" s="1">
        <f t="shared" ref="IZ98:JB98" si="2078">+IZ95+IZ96</f>
        <v>1204344.930444173</v>
      </c>
      <c r="JA98" s="1">
        <f t="shared" si="2078"/>
        <v>47373961.603877664</v>
      </c>
      <c r="JB98" s="1">
        <f t="shared" si="2078"/>
        <v>11193.264961200381</v>
      </c>
      <c r="JG98">
        <f t="shared" si="1474"/>
        <v>14</v>
      </c>
      <c r="JH98">
        <f t="shared" si="1475"/>
        <v>1.3</v>
      </c>
      <c r="JI98" s="1" t="str">
        <f t="shared" ref="JI98:JM98" si="2079">JI64</f>
        <v>65-74（再掲）</v>
      </c>
      <c r="JJ98" s="1">
        <f t="shared" si="2079"/>
        <v>1893113</v>
      </c>
      <c r="JK98" s="1">
        <f t="shared" si="2079"/>
        <v>4326</v>
      </c>
      <c r="JL98" s="1">
        <f t="shared" si="2079"/>
        <v>2.2851250823379271E-3</v>
      </c>
      <c r="JM98" s="1">
        <f t="shared" si="2079"/>
        <v>3.4703233575338571E-5</v>
      </c>
      <c r="JO98" s="1" t="str">
        <f t="shared" si="1900"/>
        <v>65-74（再掲）</v>
      </c>
      <c r="JP98" s="1">
        <f t="shared" si="1825"/>
        <v>17678</v>
      </c>
      <c r="JQ98" s="1">
        <f t="shared" si="1826"/>
        <v>11</v>
      </c>
      <c r="JR98" s="1">
        <f t="shared" si="1901"/>
        <v>6.2224233510578119E-4</v>
      </c>
      <c r="JS98" s="1">
        <f t="shared" si="1902"/>
        <v>1.8755474361407915E-4</v>
      </c>
      <c r="JT98" s="1">
        <f>+JT95+JT96</f>
        <v>1893113</v>
      </c>
      <c r="JU98" s="1">
        <f t="shared" ref="JU98:JW98" si="2080">+JU95+JU96</f>
        <v>1193.5745580117209</v>
      </c>
      <c r="JV98" s="1">
        <f t="shared" si="2080"/>
        <v>130899.65368683651</v>
      </c>
      <c r="JW98" s="1">
        <f t="shared" si="2080"/>
        <v>39.665580401520074</v>
      </c>
      <c r="KB98">
        <f t="shared" si="1482"/>
        <v>213</v>
      </c>
      <c r="KC98">
        <f t="shared" si="1483"/>
        <v>18.5</v>
      </c>
      <c r="KD98" s="1" t="str">
        <f t="shared" ref="KD98:KH98" si="2081">KD64</f>
        <v>65-74（再掲）</v>
      </c>
      <c r="KE98" s="1">
        <f t="shared" si="2081"/>
        <v>1893113</v>
      </c>
      <c r="KF98" s="1">
        <f t="shared" si="2081"/>
        <v>274503</v>
      </c>
      <c r="KG98" s="1">
        <f t="shared" si="2081"/>
        <v>0.14500085309223484</v>
      </c>
      <c r="KH98" s="1">
        <f t="shared" si="2081"/>
        <v>2.559056358220278E-4</v>
      </c>
      <c r="KJ98" s="1" t="str">
        <f t="shared" si="1906"/>
        <v>65-74（再掲）</v>
      </c>
      <c r="KK98" s="1">
        <f t="shared" si="1828"/>
        <v>17678</v>
      </c>
      <c r="KL98" s="1">
        <f t="shared" si="1829"/>
        <v>2662</v>
      </c>
      <c r="KM98" s="1">
        <f t="shared" si="1907"/>
        <v>0.15058264509559904</v>
      </c>
      <c r="KN98" s="1">
        <f t="shared" si="1908"/>
        <v>2.6898710513442079E-3</v>
      </c>
      <c r="KO98" s="1">
        <f>+KO95+KO96</f>
        <v>1893113</v>
      </c>
      <c r="KP98" s="1">
        <f t="shared" ref="KP98:KR98" si="2082">+KP95+KP96</f>
        <v>286520.6327511493</v>
      </c>
      <c r="KQ98" s="1">
        <f t="shared" si="2082"/>
        <v>26443415.795806833</v>
      </c>
      <c r="KR98" s="1">
        <f t="shared" si="2082"/>
        <v>2574.688840835669</v>
      </c>
      <c r="KW98">
        <f t="shared" si="1490"/>
        <v>260</v>
      </c>
      <c r="KX98">
        <f t="shared" si="1491"/>
        <v>22.6</v>
      </c>
      <c r="KY98" s="1" t="str">
        <f t="shared" ref="KY98:LC98" si="2083">KY64</f>
        <v>65-74（再掲）</v>
      </c>
      <c r="KZ98" s="1">
        <f t="shared" si="2083"/>
        <v>1893113</v>
      </c>
      <c r="LA98" s="1">
        <f t="shared" si="2083"/>
        <v>172073</v>
      </c>
      <c r="LB98" s="1">
        <f t="shared" si="2083"/>
        <v>9.0894204413576998E-2</v>
      </c>
      <c r="LC98" s="1">
        <f t="shared" si="2083"/>
        <v>2.0892337871533954E-4</v>
      </c>
      <c r="LE98" s="1" t="str">
        <f t="shared" si="1912"/>
        <v>65-74（再掲）</v>
      </c>
      <c r="LF98" s="1">
        <f t="shared" si="1831"/>
        <v>17678</v>
      </c>
      <c r="LG98" s="1">
        <f t="shared" si="1832"/>
        <v>3651</v>
      </c>
      <c r="LH98" s="1">
        <f t="shared" si="1913"/>
        <v>0.20652788777010975</v>
      </c>
      <c r="LI98" s="1">
        <f t="shared" si="1914"/>
        <v>3.0446587311910235E-3</v>
      </c>
      <c r="LJ98" s="1">
        <f>+LJ95+LJ96</f>
        <v>1893113</v>
      </c>
      <c r="LK98" s="1">
        <f t="shared" ref="LK98:LM98" si="2084">+LK95+LK96</f>
        <v>390685.31680451788</v>
      </c>
      <c r="LL98" s="1">
        <f t="shared" si="2084"/>
        <v>33575589.102697976</v>
      </c>
      <c r="LM98" s="1">
        <f t="shared" si="2084"/>
        <v>1623.7762860895687</v>
      </c>
    </row>
    <row r="99" spans="1:329" x14ac:dyDescent="0.15">
      <c r="A99" s="51" t="s">
        <v>39</v>
      </c>
      <c r="B99" s="51" t="s">
        <v>43</v>
      </c>
      <c r="C99" s="51">
        <v>65</v>
      </c>
      <c r="D99" s="51" t="s">
        <v>41</v>
      </c>
      <c r="E99" s="52">
        <v>1587</v>
      </c>
      <c r="F99" s="52">
        <v>390</v>
      </c>
      <c r="G99" s="51">
        <v>24.6</v>
      </c>
      <c r="H99" s="52">
        <v>790</v>
      </c>
      <c r="I99" s="51">
        <v>49.800000000000004</v>
      </c>
      <c r="J99" s="52">
        <v>476</v>
      </c>
      <c r="K99" s="51">
        <v>30</v>
      </c>
      <c r="L99" s="52">
        <v>350</v>
      </c>
      <c r="M99" s="51">
        <v>22.1</v>
      </c>
      <c r="N99" s="52">
        <v>125</v>
      </c>
      <c r="O99" s="51">
        <v>7.9</v>
      </c>
      <c r="P99" s="52">
        <v>462</v>
      </c>
      <c r="Q99" s="51">
        <v>29.200000000000003</v>
      </c>
      <c r="R99" s="52">
        <v>996</v>
      </c>
      <c r="S99" s="51">
        <v>62.800000000000004</v>
      </c>
      <c r="T99" s="52">
        <v>120</v>
      </c>
      <c r="U99" s="51">
        <v>7.6000000000000005</v>
      </c>
      <c r="V99" s="52">
        <v>659</v>
      </c>
      <c r="W99" s="51">
        <v>41.6</v>
      </c>
      <c r="X99" s="52">
        <v>383</v>
      </c>
      <c r="Y99" s="51">
        <v>24.200000000000003</v>
      </c>
      <c r="Z99" s="52">
        <v>973</v>
      </c>
      <c r="AA99" s="51">
        <v>61.400000000000006</v>
      </c>
      <c r="AB99" s="52">
        <v>16</v>
      </c>
      <c r="AC99" s="51">
        <v>1.1000000000000001</v>
      </c>
      <c r="AD99" s="52">
        <v>314</v>
      </c>
      <c r="AE99" s="51">
        <v>19.8</v>
      </c>
      <c r="AF99" s="52">
        <v>391</v>
      </c>
      <c r="AG99" s="51">
        <v>24.700000000000003</v>
      </c>
      <c r="AI99" s="43"/>
      <c r="AJ99">
        <f t="shared" si="1386"/>
        <v>390</v>
      </c>
      <c r="AK99">
        <f t="shared" si="1387"/>
        <v>24.6</v>
      </c>
      <c r="AL99" s="1" t="str">
        <f t="shared" ref="AL99:AP99" si="2085">AL65</f>
        <v>40-74（再掲）</v>
      </c>
      <c r="AM99" s="1">
        <f t="shared" si="2085"/>
        <v>3237014</v>
      </c>
      <c r="AN99" s="1">
        <f t="shared" si="2085"/>
        <v>706692</v>
      </c>
      <c r="AO99" s="1">
        <f t="shared" si="2085"/>
        <v>0.21831601593320263</v>
      </c>
      <c r="AP99" s="1">
        <f t="shared" si="2085"/>
        <v>2.2960752469968198E-4</v>
      </c>
      <c r="AR99" s="1" t="str">
        <f t="shared" si="1834"/>
        <v>40-74（再掲）</v>
      </c>
      <c r="AS99" s="1">
        <f t="shared" si="1792"/>
        <v>28328</v>
      </c>
      <c r="AT99" s="1">
        <f t="shared" si="1793"/>
        <v>5996</v>
      </c>
      <c r="AU99" s="1">
        <f t="shared" si="1835"/>
        <v>0.21166337192883367</v>
      </c>
      <c r="AV99" s="1">
        <f t="shared" si="1836"/>
        <v>2.4270054471077153E-3</v>
      </c>
      <c r="AW99" s="1">
        <f>+AW97+AW98</f>
        <v>3237014</v>
      </c>
      <c r="AX99" s="1">
        <f t="shared" ref="AX99:AZ99" si="2086">+AX97+AX98</f>
        <v>685539.96934479242</v>
      </c>
      <c r="AY99" s="1">
        <f t="shared" si="2086"/>
        <v>62344576.808523133</v>
      </c>
      <c r="AZ99" s="1">
        <f t="shared" si="2086"/>
        <v>6243.0343692987954</v>
      </c>
      <c r="BE99">
        <f t="shared" si="1394"/>
        <v>790</v>
      </c>
      <c r="BF99">
        <f t="shared" si="1395"/>
        <v>49.800000000000004</v>
      </c>
      <c r="BG99" s="1" t="str">
        <f t="shared" ref="BG99:BK99" si="2087">BG65</f>
        <v>40-74（再掲）</v>
      </c>
      <c r="BH99" s="1">
        <f t="shared" si="2087"/>
        <v>3237014</v>
      </c>
      <c r="BI99" s="1">
        <f t="shared" si="2087"/>
        <v>610088</v>
      </c>
      <c r="BJ99" s="1">
        <f t="shared" si="2087"/>
        <v>0.18847246258434472</v>
      </c>
      <c r="BK99" s="1">
        <f t="shared" si="2087"/>
        <v>2.17371846368369E-4</v>
      </c>
      <c r="BM99" s="1" t="str">
        <f t="shared" si="1840"/>
        <v>40-74（再掲）</v>
      </c>
      <c r="BN99" s="1">
        <f t="shared" si="1795"/>
        <v>28328</v>
      </c>
      <c r="BO99" s="1">
        <f t="shared" si="1796"/>
        <v>5152</v>
      </c>
      <c r="BP99" s="1">
        <f t="shared" si="1841"/>
        <v>0.18186952838181306</v>
      </c>
      <c r="BQ99" s="1">
        <f t="shared" si="1842"/>
        <v>2.2918347368489733E-3</v>
      </c>
      <c r="BR99" s="1">
        <f>+BR97+BR98</f>
        <v>3237014</v>
      </c>
      <c r="BS99" s="1">
        <f t="shared" ref="BS99:BU99" si="2088">+BS97+BS98</f>
        <v>581000.63045803853</v>
      </c>
      <c r="BT99" s="1">
        <f t="shared" si="2088"/>
        <v>54207795.912836552</v>
      </c>
      <c r="BU99" s="1">
        <f t="shared" si="2088"/>
        <v>5420.7505543532652</v>
      </c>
      <c r="BZ99">
        <f t="shared" si="1402"/>
        <v>476</v>
      </c>
      <c r="CA99">
        <f t="shared" si="1403"/>
        <v>30</v>
      </c>
      <c r="CB99" s="1" t="str">
        <f t="shared" ref="CB99:CF99" si="2089">CB65</f>
        <v>40-74（再掲）</v>
      </c>
      <c r="CC99" s="1">
        <f t="shared" si="2089"/>
        <v>3237014</v>
      </c>
      <c r="CD99" s="1">
        <f t="shared" si="2089"/>
        <v>556741</v>
      </c>
      <c r="CE99" s="1">
        <f t="shared" si="2089"/>
        <v>0.17199215079082142</v>
      </c>
      <c r="CF99" s="1">
        <f t="shared" si="2089"/>
        <v>2.097486874174432E-4</v>
      </c>
      <c r="CH99" s="1" t="str">
        <f t="shared" si="1846"/>
        <v>40-74（再掲）</v>
      </c>
      <c r="CI99" s="1">
        <f t="shared" si="1798"/>
        <v>28328</v>
      </c>
      <c r="CJ99" s="1">
        <f t="shared" si="1799"/>
        <v>5039</v>
      </c>
      <c r="CK99" s="1">
        <f t="shared" si="1847"/>
        <v>0.17788054221971195</v>
      </c>
      <c r="CL99" s="1">
        <f t="shared" si="1848"/>
        <v>2.2720805763475037E-3</v>
      </c>
      <c r="CM99" s="1">
        <f>+CM97+CM98</f>
        <v>3237014</v>
      </c>
      <c r="CN99" s="1">
        <f t="shared" ref="CN99:CP99" si="2090">+CN97+CN98</f>
        <v>569222.60875700694</v>
      </c>
      <c r="CO99" s="1">
        <f t="shared" si="2090"/>
        <v>53587675.193538919</v>
      </c>
      <c r="CP99" s="1">
        <f t="shared" si="2090"/>
        <v>4982.9932032701872</v>
      </c>
      <c r="CU99">
        <f t="shared" si="1410"/>
        <v>350</v>
      </c>
      <c r="CV99">
        <f t="shared" si="1411"/>
        <v>22.1</v>
      </c>
      <c r="CW99" s="1" t="str">
        <f t="shared" ref="CW99:DA99" si="2091">CW65</f>
        <v>40-74（再掲）</v>
      </c>
      <c r="CX99" s="1">
        <f t="shared" si="2091"/>
        <v>3237014</v>
      </c>
      <c r="CY99" s="1">
        <f t="shared" si="2091"/>
        <v>296768</v>
      </c>
      <c r="CZ99" s="1">
        <f t="shared" si="2091"/>
        <v>9.1679554058153589E-2</v>
      </c>
      <c r="DA99" s="1">
        <f t="shared" si="2091"/>
        <v>1.6039229524471914E-4</v>
      </c>
      <c r="DC99" s="1" t="str">
        <f t="shared" si="1852"/>
        <v>40-74（再掲）</v>
      </c>
      <c r="DD99" s="1">
        <f t="shared" si="1801"/>
        <v>28328</v>
      </c>
      <c r="DE99" s="1">
        <f t="shared" si="1802"/>
        <v>2150</v>
      </c>
      <c r="DF99" s="1">
        <f t="shared" si="1853"/>
        <v>7.589663936741034E-2</v>
      </c>
      <c r="DG99" s="1">
        <f t="shared" si="1854"/>
        <v>1.573488564644291E-3</v>
      </c>
      <c r="DH99" s="1">
        <f>+DH97+DH98</f>
        <v>3237014</v>
      </c>
      <c r="DI99" s="1">
        <f t="shared" ref="DI99:DK99" si="2092">+DI97+DI98</f>
        <v>245319.9759788863</v>
      </c>
      <c r="DJ99" s="1">
        <f t="shared" si="2092"/>
        <v>26212112.140715696</v>
      </c>
      <c r="DK99" s="1">
        <f t="shared" si="2092"/>
        <v>2622.1454634911497</v>
      </c>
      <c r="DP99">
        <f t="shared" si="1418"/>
        <v>125</v>
      </c>
      <c r="DQ99">
        <f t="shared" si="1419"/>
        <v>7.9</v>
      </c>
      <c r="DR99" s="1" t="str">
        <f t="shared" ref="DR99:DV99" si="2093">DR65</f>
        <v>40-74（再掲）</v>
      </c>
      <c r="DS99" s="1">
        <f t="shared" si="2093"/>
        <v>3237014</v>
      </c>
      <c r="DT99" s="1">
        <f t="shared" si="2093"/>
        <v>76290</v>
      </c>
      <c r="DU99" s="1">
        <f t="shared" si="2093"/>
        <v>2.35680166968694E-2</v>
      </c>
      <c r="DV99" s="1">
        <f t="shared" si="2093"/>
        <v>8.4316045189516704E-5</v>
      </c>
      <c r="DX99" s="1" t="str">
        <f t="shared" si="1858"/>
        <v>40-74（再掲）</v>
      </c>
      <c r="DY99" s="1">
        <f t="shared" si="1804"/>
        <v>28328</v>
      </c>
      <c r="DZ99" s="1">
        <f t="shared" si="1805"/>
        <v>650</v>
      </c>
      <c r="EA99" s="1">
        <f t="shared" si="1859"/>
        <v>2.2945495622705449E-2</v>
      </c>
      <c r="EB99" s="1">
        <f t="shared" si="1860"/>
        <v>8.8961103254789526E-4</v>
      </c>
      <c r="EC99" s="1">
        <f>+EC97+EC98</f>
        <v>3237014</v>
      </c>
      <c r="ED99" s="1">
        <f t="shared" ref="ED99:EF99" si="2094">+ED97+ED98</f>
        <v>73881.006404611937</v>
      </c>
      <c r="EE99" s="1">
        <f t="shared" si="2094"/>
        <v>8318415.3774457183</v>
      </c>
      <c r="EF99" s="1">
        <f t="shared" si="2094"/>
        <v>677.43979243251965</v>
      </c>
      <c r="EK99">
        <f t="shared" si="1426"/>
        <v>462</v>
      </c>
      <c r="EL99">
        <f t="shared" si="1427"/>
        <v>29.200000000000003</v>
      </c>
      <c r="EM99" s="1" t="str">
        <f t="shared" ref="EM99:EQ99" si="2095">EM65</f>
        <v>40-74（再掲）</v>
      </c>
      <c r="EN99" s="1">
        <f t="shared" si="2095"/>
        <v>3237014</v>
      </c>
      <c r="EO99" s="1">
        <f t="shared" si="2095"/>
        <v>521716</v>
      </c>
      <c r="EP99" s="1">
        <f t="shared" si="2095"/>
        <v>0.16117199369542423</v>
      </c>
      <c r="EQ99" s="1">
        <f t="shared" si="2095"/>
        <v>2.0436614895309808E-4</v>
      </c>
      <c r="ES99" s="1" t="str">
        <f t="shared" si="1864"/>
        <v>40-74（再掲）</v>
      </c>
      <c r="ET99" s="1">
        <f t="shared" si="1807"/>
        <v>28328</v>
      </c>
      <c r="EU99" s="1">
        <f t="shared" si="1808"/>
        <v>3805</v>
      </c>
      <c r="EV99" s="1">
        <f t="shared" si="1865"/>
        <v>0.13431940129906805</v>
      </c>
      <c r="EW99" s="1">
        <f t="shared" si="1866"/>
        <v>2.0260038158740408E-3</v>
      </c>
      <c r="EX99" s="1">
        <f>+EX97+EX98</f>
        <v>3237014</v>
      </c>
      <c r="EY99" s="1">
        <f t="shared" ref="EY99:FA99" si="2096">+EY97+EY98</f>
        <v>427141.36863277142</v>
      </c>
      <c r="EZ99" s="1">
        <f t="shared" si="2096"/>
        <v>41987637.790931463</v>
      </c>
      <c r="FA99" s="1">
        <f t="shared" si="2096"/>
        <v>4681.3279474669907</v>
      </c>
      <c r="FF99">
        <f t="shared" si="1434"/>
        <v>996</v>
      </c>
      <c r="FG99">
        <f t="shared" si="1435"/>
        <v>62.800000000000004</v>
      </c>
      <c r="FH99" s="1" t="str">
        <f t="shared" ref="FH99:FL99" si="2097">FH65</f>
        <v>40-74（再掲）</v>
      </c>
      <c r="FI99" s="1">
        <f t="shared" si="2097"/>
        <v>3237014</v>
      </c>
      <c r="FJ99" s="1">
        <f t="shared" si="2097"/>
        <v>1685921</v>
      </c>
      <c r="FK99" s="1">
        <f t="shared" si="2097"/>
        <v>0.52082598345265108</v>
      </c>
      <c r="FL99" s="1">
        <f t="shared" si="2097"/>
        <v>2.7766469481198519E-4</v>
      </c>
      <c r="FN99" s="1" t="str">
        <f t="shared" si="1870"/>
        <v>40-74（再掲）</v>
      </c>
      <c r="FO99" s="1">
        <f t="shared" si="1810"/>
        <v>28328</v>
      </c>
      <c r="FP99" s="1">
        <f t="shared" si="1811"/>
        <v>15640</v>
      </c>
      <c r="FQ99" s="1">
        <f t="shared" si="1871"/>
        <v>0.55210392544478959</v>
      </c>
      <c r="FR99" s="1">
        <f t="shared" si="1872"/>
        <v>2.9545482635636618E-3</v>
      </c>
      <c r="FS99" s="1">
        <f>+FS97+FS98</f>
        <v>3237014</v>
      </c>
      <c r="FT99" s="1">
        <f t="shared" ref="FT99:FV99" si="2098">+FT97+FT98</f>
        <v>1766222.999457479</v>
      </c>
      <c r="FU99" s="1">
        <f t="shared" si="2098"/>
        <v>88542492.242947668</v>
      </c>
      <c r="FV99" s="1">
        <f t="shared" si="2098"/>
        <v>15059.971298688302</v>
      </c>
      <c r="GA99">
        <f t="shared" si="1442"/>
        <v>120</v>
      </c>
      <c r="GB99">
        <f t="shared" si="1443"/>
        <v>7.6000000000000005</v>
      </c>
      <c r="GC99" s="1" t="str">
        <f t="shared" ref="GC99:GG99" si="2099">GC65</f>
        <v>40-74（再掲）</v>
      </c>
      <c r="GD99" s="1">
        <f t="shared" si="2099"/>
        <v>3237014</v>
      </c>
      <c r="GE99" s="1">
        <f t="shared" si="2099"/>
        <v>48527</v>
      </c>
      <c r="GF99" s="1">
        <f t="shared" si="2099"/>
        <v>1.4991285178253785E-2</v>
      </c>
      <c r="GG99" s="1">
        <f t="shared" si="2099"/>
        <v>6.7540952421101452E-5</v>
      </c>
      <c r="GI99" s="1" t="str">
        <f t="shared" si="1876"/>
        <v>40-74（再掲）</v>
      </c>
      <c r="GJ99" s="1">
        <f t="shared" si="1813"/>
        <v>28328</v>
      </c>
      <c r="GK99" s="1">
        <f t="shared" si="1814"/>
        <v>218</v>
      </c>
      <c r="GL99" s="1">
        <f t="shared" si="1877"/>
        <v>7.6955662242304433E-3</v>
      </c>
      <c r="GM99" s="1">
        <f t="shared" si="1878"/>
        <v>5.1920013770827408E-4</v>
      </c>
      <c r="GN99" s="1">
        <f>+GN97+GN98</f>
        <v>3237014</v>
      </c>
      <c r="GO99" s="1">
        <f t="shared" ref="GO99:GQ99" si="2100">+GO97+GO98</f>
        <v>24231.108370211885</v>
      </c>
      <c r="GP99" s="1">
        <f t="shared" si="2100"/>
        <v>2711443.4620386874</v>
      </c>
      <c r="GQ99" s="1">
        <f t="shared" si="2100"/>
        <v>431.7036708514774</v>
      </c>
      <c r="GV99">
        <f t="shared" si="1450"/>
        <v>659</v>
      </c>
      <c r="GW99">
        <f t="shared" si="1451"/>
        <v>41.6</v>
      </c>
      <c r="GX99" s="1" t="str">
        <f t="shared" ref="GX99:HB99" si="2101">GX65</f>
        <v>40-74（再掲）</v>
      </c>
      <c r="GY99" s="1">
        <f t="shared" si="2101"/>
        <v>3237014</v>
      </c>
      <c r="GZ99" s="1">
        <f t="shared" si="2101"/>
        <v>1398744</v>
      </c>
      <c r="HA99" s="1">
        <f t="shared" si="2101"/>
        <v>0.43210934521753691</v>
      </c>
      <c r="HB99" s="1">
        <f t="shared" si="2101"/>
        <v>2.7533213446797591E-4</v>
      </c>
      <c r="HD99" s="1" t="str">
        <f t="shared" si="1882"/>
        <v>40-74（再掲）</v>
      </c>
      <c r="HE99" s="1">
        <f t="shared" si="1816"/>
        <v>28328</v>
      </c>
      <c r="HF99" s="1">
        <f t="shared" si="1817"/>
        <v>11215</v>
      </c>
      <c r="HG99" s="1">
        <f t="shared" si="1883"/>
        <v>0.39589805139791018</v>
      </c>
      <c r="HH99" s="1">
        <f t="shared" si="1884"/>
        <v>2.9056201827616104E-3</v>
      </c>
      <c r="HI99" s="1">
        <f>+HI97+HI98</f>
        <v>3237014</v>
      </c>
      <c r="HJ99" s="1">
        <f t="shared" ref="HJ99:HL99" si="2102">+HJ97+HJ98</f>
        <v>1260210.1834840609</v>
      </c>
      <c r="HK99" s="1">
        <f t="shared" si="2102"/>
        <v>83164628.992513746</v>
      </c>
      <c r="HL99" s="1">
        <f t="shared" si="2102"/>
        <v>12581.529331736705</v>
      </c>
      <c r="HQ99">
        <f t="shared" si="1458"/>
        <v>383</v>
      </c>
      <c r="HR99">
        <f t="shared" si="1459"/>
        <v>24.200000000000003</v>
      </c>
      <c r="HS99" s="1" t="str">
        <f t="shared" ref="HS99:HW99" si="2103">HS65</f>
        <v>40-74（再掲）</v>
      </c>
      <c r="HT99" s="1">
        <f t="shared" si="2103"/>
        <v>3237014</v>
      </c>
      <c r="HU99" s="1">
        <f t="shared" si="2103"/>
        <v>482453</v>
      </c>
      <c r="HV99" s="1">
        <f t="shared" si="2103"/>
        <v>0.14904260531465111</v>
      </c>
      <c r="HW99" s="1">
        <f t="shared" si="2103"/>
        <v>1.9794149051730308E-4</v>
      </c>
      <c r="HY99" s="1" t="str">
        <f t="shared" si="1888"/>
        <v>40-74（再掲）</v>
      </c>
      <c r="HZ99" s="1">
        <f t="shared" si="1819"/>
        <v>28328</v>
      </c>
      <c r="IA99" s="1">
        <f t="shared" si="1820"/>
        <v>4145</v>
      </c>
      <c r="IB99" s="1">
        <f t="shared" si="1889"/>
        <v>0.14632166054786783</v>
      </c>
      <c r="IC99" s="1">
        <f t="shared" si="1890"/>
        <v>2.0998752013923834E-3</v>
      </c>
      <c r="ID99" s="1">
        <f>+ID97+ID98</f>
        <v>3237014</v>
      </c>
      <c r="IE99" s="1">
        <f t="shared" ref="IE99:IG99" si="2104">+IE97+IE98</f>
        <v>468892.97496088129</v>
      </c>
      <c r="IF99" s="1">
        <f t="shared" si="2104"/>
        <v>46019048.871528171</v>
      </c>
      <c r="IG99" s="1">
        <f t="shared" si="2104"/>
        <v>4281.1771044453471</v>
      </c>
      <c r="IL99">
        <f t="shared" si="1466"/>
        <v>973</v>
      </c>
      <c r="IM99">
        <f t="shared" si="1467"/>
        <v>61.400000000000006</v>
      </c>
      <c r="IN99" s="1" t="str">
        <f t="shared" ref="IN99:IR99" si="2105">IN65</f>
        <v>40-74（再掲）</v>
      </c>
      <c r="IO99" s="1">
        <f t="shared" si="2105"/>
        <v>3237014</v>
      </c>
      <c r="IP99" s="1">
        <f t="shared" si="2105"/>
        <v>1963180</v>
      </c>
      <c r="IQ99" s="1">
        <f t="shared" si="2105"/>
        <v>0.60647868683916717</v>
      </c>
      <c r="IR99" s="1">
        <f t="shared" si="2105"/>
        <v>2.7153112074640868E-4</v>
      </c>
      <c r="IT99" s="1" t="str">
        <f t="shared" si="1894"/>
        <v>40-74（再掲）</v>
      </c>
      <c r="IU99" s="1">
        <f t="shared" si="1822"/>
        <v>28328</v>
      </c>
      <c r="IV99" s="1">
        <f t="shared" si="1823"/>
        <v>17730</v>
      </c>
      <c r="IW99" s="1">
        <f t="shared" si="1895"/>
        <v>0.62588251906241177</v>
      </c>
      <c r="IX99" s="1">
        <f t="shared" si="1896"/>
        <v>2.8750304898405446E-3</v>
      </c>
      <c r="IY99" s="1">
        <f>+IY97+IY98</f>
        <v>3237014</v>
      </c>
      <c r="IZ99" s="1">
        <f t="shared" ref="IZ99:JB99" si="2106">+IZ97+IZ98</f>
        <v>2013386.3774497756</v>
      </c>
      <c r="JA99" s="1">
        <f t="shared" si="2106"/>
        <v>86682271.084862918</v>
      </c>
      <c r="JB99" s="1">
        <f t="shared" si="2106"/>
        <v>17450.042383905886</v>
      </c>
      <c r="JG99">
        <f t="shared" si="1474"/>
        <v>16</v>
      </c>
      <c r="JH99">
        <f t="shared" si="1475"/>
        <v>1.1000000000000001</v>
      </c>
      <c r="JI99" s="1" t="str">
        <f t="shared" ref="JI99:JM99" si="2107">JI65</f>
        <v>40-74（再掲）</v>
      </c>
      <c r="JJ99" s="1">
        <f t="shared" si="2107"/>
        <v>3237014</v>
      </c>
      <c r="JK99" s="1">
        <f t="shared" si="2107"/>
        <v>5904</v>
      </c>
      <c r="JL99" s="1">
        <f t="shared" si="2107"/>
        <v>1.8239031403633102E-3</v>
      </c>
      <c r="JM99" s="1">
        <f t="shared" si="2107"/>
        <v>2.3715494217333303E-5</v>
      </c>
      <c r="JO99" s="1" t="str">
        <f t="shared" si="1900"/>
        <v>40-74（再掲）</v>
      </c>
      <c r="JP99" s="1">
        <f t="shared" si="1825"/>
        <v>28328</v>
      </c>
      <c r="JQ99" s="1">
        <f t="shared" si="1826"/>
        <v>18</v>
      </c>
      <c r="JR99" s="1">
        <f t="shared" si="1901"/>
        <v>6.3541372493645866E-4</v>
      </c>
      <c r="JS99" s="1">
        <f t="shared" si="1902"/>
        <v>1.4972086122807307E-4</v>
      </c>
      <c r="JT99" s="1">
        <f>+JT97+JT98</f>
        <v>3237014</v>
      </c>
      <c r="JU99" s="1">
        <f t="shared" ref="JU99:JW99" si="2108">+JU97+JU98</f>
        <v>2042.9453722064268</v>
      </c>
      <c r="JV99" s="1">
        <f t="shared" si="2108"/>
        <v>234819.04803645343</v>
      </c>
      <c r="JW99" s="1">
        <f t="shared" si="2108"/>
        <v>52.54574163694069</v>
      </c>
      <c r="KB99">
        <f t="shared" si="1482"/>
        <v>314</v>
      </c>
      <c r="KC99">
        <f t="shared" si="1483"/>
        <v>19.8</v>
      </c>
      <c r="KD99" s="1" t="str">
        <f t="shared" ref="KD99:KH99" si="2109">KD65</f>
        <v>40-74（再掲）</v>
      </c>
      <c r="KE99" s="1">
        <f t="shared" si="2109"/>
        <v>3237014</v>
      </c>
      <c r="KF99" s="1">
        <f t="shared" si="2109"/>
        <v>413327</v>
      </c>
      <c r="KG99" s="1">
        <f t="shared" si="2109"/>
        <v>0.12768773937956401</v>
      </c>
      <c r="KH99" s="1">
        <f t="shared" si="2109"/>
        <v>1.8549760151286181E-4</v>
      </c>
      <c r="KJ99" s="1" t="str">
        <f t="shared" si="1906"/>
        <v>40-74（再掲）</v>
      </c>
      <c r="KK99" s="1">
        <f t="shared" si="1828"/>
        <v>28328</v>
      </c>
      <c r="KL99" s="1">
        <f t="shared" si="1829"/>
        <v>3741</v>
      </c>
      <c r="KM99" s="1">
        <f t="shared" si="1907"/>
        <v>0.13206015249929398</v>
      </c>
      <c r="KN99" s="1">
        <f t="shared" si="1908"/>
        <v>2.0115125850655407E-3</v>
      </c>
      <c r="KO99" s="1">
        <f>+KO97+KO98</f>
        <v>3237014</v>
      </c>
      <c r="KP99" s="1">
        <f t="shared" ref="KP99:KR99" si="2110">+KP97+KP98</f>
        <v>419280.6602448062</v>
      </c>
      <c r="KQ99" s="1">
        <f t="shared" si="2110"/>
        <v>41301952.162354521</v>
      </c>
      <c r="KR99" s="1">
        <f t="shared" si="2110"/>
        <v>3686.1819246121477</v>
      </c>
      <c r="KW99">
        <f t="shared" si="1490"/>
        <v>391</v>
      </c>
      <c r="KX99">
        <f t="shared" si="1491"/>
        <v>24.700000000000003</v>
      </c>
      <c r="KY99" s="1" t="str">
        <f t="shared" ref="KY99:LC99" si="2111">KY65</f>
        <v>40-74（再掲）</v>
      </c>
      <c r="KZ99" s="1">
        <f t="shared" si="2111"/>
        <v>3237014</v>
      </c>
      <c r="LA99" s="1">
        <f t="shared" si="2111"/>
        <v>331864</v>
      </c>
      <c r="LB99" s="1">
        <f t="shared" si="2111"/>
        <v>0.10252164494809105</v>
      </c>
      <c r="LC99" s="1">
        <f t="shared" si="2111"/>
        <v>1.6859608503423017E-4</v>
      </c>
      <c r="LE99" s="1" t="str">
        <f t="shared" si="1912"/>
        <v>40-74（再掲）</v>
      </c>
      <c r="LF99" s="1">
        <f t="shared" si="1831"/>
        <v>28328</v>
      </c>
      <c r="LG99" s="1">
        <f t="shared" si="1832"/>
        <v>5665</v>
      </c>
      <c r="LH99" s="1">
        <f t="shared" si="1913"/>
        <v>0.19997881954250213</v>
      </c>
      <c r="LI99" s="1">
        <f t="shared" si="1914"/>
        <v>2.3764834044905578E-3</v>
      </c>
      <c r="LJ99" s="1">
        <f>+LJ97+LJ98</f>
        <v>3237014</v>
      </c>
      <c r="LK99" s="1">
        <f t="shared" ref="LK99:LM99" si="2112">+LK97+LK98</f>
        <v>639537.61303510936</v>
      </c>
      <c r="LL99" s="1">
        <f t="shared" si="2112"/>
        <v>58868843.647625856</v>
      </c>
      <c r="LM99" s="1">
        <f t="shared" si="2112"/>
        <v>2886.6253873087285</v>
      </c>
    </row>
    <row r="100" spans="1:329" x14ac:dyDescent="0.15">
      <c r="A100" s="51" t="s">
        <v>39</v>
      </c>
      <c r="B100" s="51" t="s">
        <v>43</v>
      </c>
      <c r="C100" s="51">
        <v>66</v>
      </c>
      <c r="D100" s="51" t="s">
        <v>41</v>
      </c>
      <c r="E100" s="52">
        <v>1348</v>
      </c>
      <c r="F100" s="52">
        <v>324</v>
      </c>
      <c r="G100" s="51">
        <v>24.1</v>
      </c>
      <c r="H100" s="52">
        <v>636</v>
      </c>
      <c r="I100" s="51">
        <v>47.2</v>
      </c>
      <c r="J100" s="52">
        <v>418</v>
      </c>
      <c r="K100" s="51">
        <v>31.1</v>
      </c>
      <c r="L100" s="52">
        <v>227</v>
      </c>
      <c r="M100" s="51">
        <v>16.900000000000002</v>
      </c>
      <c r="N100" s="52">
        <v>115</v>
      </c>
      <c r="O100" s="51">
        <v>8.6</v>
      </c>
      <c r="P100" s="52">
        <v>423</v>
      </c>
      <c r="Q100" s="51">
        <v>31.400000000000002</v>
      </c>
      <c r="R100" s="52">
        <v>697</v>
      </c>
      <c r="S100" s="51">
        <v>51.800000000000004</v>
      </c>
      <c r="T100" s="52">
        <v>130</v>
      </c>
      <c r="U100" s="51">
        <v>9.7000000000000011</v>
      </c>
      <c r="V100" s="52">
        <v>835</v>
      </c>
      <c r="W100" s="51">
        <v>62</v>
      </c>
      <c r="X100" s="52">
        <v>340</v>
      </c>
      <c r="Y100" s="51">
        <v>25.3</v>
      </c>
      <c r="Z100" s="52">
        <v>668</v>
      </c>
      <c r="AA100" s="51">
        <v>49.6</v>
      </c>
      <c r="AB100" s="52">
        <v>13</v>
      </c>
      <c r="AC100" s="51">
        <v>1</v>
      </c>
      <c r="AD100" s="52">
        <v>197</v>
      </c>
      <c r="AE100" s="51">
        <v>14.700000000000001</v>
      </c>
      <c r="AF100" s="52">
        <v>255</v>
      </c>
      <c r="AG100" s="51">
        <v>19</v>
      </c>
      <c r="AI100" s="43"/>
      <c r="AJ100">
        <f t="shared" si="1386"/>
        <v>324</v>
      </c>
      <c r="AK100">
        <f t="shared" si="1387"/>
        <v>24.1</v>
      </c>
      <c r="AL100" s="1"/>
      <c r="AM100" s="1"/>
      <c r="AN100" s="1"/>
      <c r="AO100" s="1"/>
      <c r="AP100" s="1"/>
      <c r="AR100" s="1" t="s">
        <v>58</v>
      </c>
      <c r="AS100" s="1"/>
      <c r="AT100" s="1"/>
      <c r="AU100" s="1">
        <f>+AX97/AW97</f>
        <v>0.18895841918029735</v>
      </c>
      <c r="AV100" s="1">
        <f>SQRT(AY97)/AW97</f>
        <v>3.7995347107034868E-3</v>
      </c>
      <c r="AW100" s="1"/>
      <c r="AX100" s="5"/>
      <c r="AY100" s="1" t="s">
        <v>68</v>
      </c>
      <c r="AZ100" s="1">
        <f>+AT97/AZ97*100</f>
        <v>93.105709266401874</v>
      </c>
      <c r="BA100" s="1">
        <f>(1-1/9/AT97-1.96/3/SQRT(AT97))^3*AZ100</f>
        <v>89.102934588010399</v>
      </c>
      <c r="BB100" s="1">
        <f>(AT97+1)/AT97*(1-1/9/(AT97+1)+1.96/3/SQRT(AT97+1))^3*AZ100</f>
        <v>97.241964037005545</v>
      </c>
      <c r="BC100" s="1">
        <f>(ABS(AT97-AZ97)-0.5)/SQRT(AZ97)</f>
        <v>3.2116836643072495</v>
      </c>
      <c r="BD100" s="5">
        <f>2*(1-NORMDIST(ABS(BC100),0,1,1))</f>
        <v>1.319595908162885E-3</v>
      </c>
      <c r="BE100">
        <f t="shared" si="1394"/>
        <v>636</v>
      </c>
      <c r="BF100">
        <f t="shared" si="1395"/>
        <v>47.2</v>
      </c>
      <c r="BG100" s="1"/>
      <c r="BH100" s="1"/>
      <c r="BI100" s="1"/>
      <c r="BJ100" s="1"/>
      <c r="BK100" s="1"/>
      <c r="BM100" s="1" t="s">
        <v>58</v>
      </c>
      <c r="BN100" s="1"/>
      <c r="BO100" s="1"/>
      <c r="BP100" s="1">
        <f>+BS97/BR97</f>
        <v>0.14586750430861731</v>
      </c>
      <c r="BQ100" s="1">
        <f>SQRT(BT97)/BR97</f>
        <v>3.3948819516212499E-3</v>
      </c>
      <c r="BR100" s="1">
        <f>(BP100-BJ97)/SQRT(BQ100^2+BK97^2)</f>
        <v>-3.4822840303959719</v>
      </c>
      <c r="BS100" s="5">
        <f t="shared" ref="BS100:BS102" si="2113">2*(1-NORMDIST(ABS(BR100),0,1,1))</f>
        <v>4.9715606565947645E-4</v>
      </c>
      <c r="BT100" s="1" t="s">
        <v>68</v>
      </c>
      <c r="BU100" s="1">
        <f>+BO97/BU97*100</f>
        <v>93.355990594877042</v>
      </c>
      <c r="BV100" s="1">
        <f>(1-1/9/BO97-1.96/3/SQRT(BO97))^3*BU100</f>
        <v>88.823025699788971</v>
      </c>
      <c r="BW100" s="1">
        <f>(BO97+1)/BO97*(1-1/9/(BO97+1)+1.96/3/SQRT(BO97+1))^3*BU100</f>
        <v>98.060333717551828</v>
      </c>
      <c r="BX100" s="1">
        <f>(ABS(BO97-BU97)-0.5)/SQRT(BU97)</f>
        <v>2.7298229371115292</v>
      </c>
      <c r="BY100" s="5">
        <f>2*(1-NORMDIST(ABS(BX100),0,1,1))</f>
        <v>6.336835037222377E-3</v>
      </c>
      <c r="BZ100">
        <f t="shared" si="1402"/>
        <v>418</v>
      </c>
      <c r="CA100">
        <f t="shared" si="1403"/>
        <v>31.1</v>
      </c>
      <c r="CB100" s="1"/>
      <c r="CC100" s="1"/>
      <c r="CD100" s="1"/>
      <c r="CE100" s="1"/>
      <c r="CF100" s="1"/>
      <c r="CH100" s="1" t="s">
        <v>58</v>
      </c>
      <c r="CI100" s="1"/>
      <c r="CJ100" s="1"/>
      <c r="CK100" s="1">
        <f>+CN97/CM97</f>
        <v>0.1531573827842225</v>
      </c>
      <c r="CL100" s="1">
        <f>SQRT(CO97)/CM97</f>
        <v>3.4624061328722994E-3</v>
      </c>
      <c r="CM100" s="1">
        <f>(CK100-CE97)/SQRT(CL100^2+CF97^2)</f>
        <v>-2.4473502669980043</v>
      </c>
      <c r="CN100" s="5">
        <f t="shared" ref="CN100:CN102" si="2114">2*(1-NORMDIST(ABS(CM100),0,1,1))</f>
        <v>1.439109070713851E-2</v>
      </c>
      <c r="CO100" s="1" t="s">
        <v>68</v>
      </c>
      <c r="CP100" s="1">
        <f>+CJ97/CP97*100</f>
        <v>94.679069513252685</v>
      </c>
      <c r="CQ100" s="1">
        <f>(1-1/9/CJ97-1.96/3/SQRT(CJ97))^3*CP100</f>
        <v>90.186662188853134</v>
      </c>
      <c r="CR100" s="1">
        <f>(CJ97+1)/CJ97*(1-1/9/(CJ97+1)+1.96/3/SQRT(CJ97+1))^3*CP100</f>
        <v>99.337323256535001</v>
      </c>
      <c r="CS100" s="1">
        <f>(ABS(CJ97-CP97)-0.5)/SQRT(CP97)</f>
        <v>2.2201005190158618</v>
      </c>
      <c r="CT100" s="5">
        <f>2*(1-NORMDIST(ABS(CS100),0,1,1))</f>
        <v>2.6411944991568737E-2</v>
      </c>
      <c r="CU100">
        <f t="shared" si="1410"/>
        <v>227</v>
      </c>
      <c r="CV100">
        <f t="shared" si="1411"/>
        <v>16.900000000000002</v>
      </c>
      <c r="CW100" s="1"/>
      <c r="CX100" s="1"/>
      <c r="CY100" s="1"/>
      <c r="CZ100" s="1"/>
      <c r="DA100" s="1"/>
      <c r="DC100" s="1" t="s">
        <v>58</v>
      </c>
      <c r="DD100" s="1"/>
      <c r="DE100" s="1"/>
      <c r="DF100" s="1">
        <f>+DI97/DH97</f>
        <v>8.1812110914727884E-2</v>
      </c>
      <c r="DG100" s="1">
        <f>SQRT(DJ97)/DH97</f>
        <v>2.6394819259816958E-3</v>
      </c>
      <c r="DH100" s="1">
        <f>(DF100-CZ97)/SQRT(DG100^2+DA97^2)</f>
        <v>-4.9487616295389367</v>
      </c>
      <c r="DI100" s="5">
        <f t="shared" ref="DI100:DI102" si="2115">2*(1-NORMDIST(ABS(DH100),0,1,1))</f>
        <v>7.4687147399998821E-7</v>
      </c>
      <c r="DJ100" s="1" t="s">
        <v>68</v>
      </c>
      <c r="DK100" s="1">
        <f>+DE97/DK97*100</f>
        <v>86.756388112063149</v>
      </c>
      <c r="DL100" s="1">
        <f>(1-1/9/DE97-1.96/3/SQRT(DE97))^3*DK100</f>
        <v>81.140066391514154</v>
      </c>
      <c r="DM100" s="1">
        <f>(DE97+1)/DE97*(1-1/9/(DE97+1)+1.96/3/SQRT(DE97+1))^3*DK100</f>
        <v>92.659002167103765</v>
      </c>
      <c r="DN100" s="1">
        <f>(ABS(DE97-DK97)-0.5)/SQRT(DK97)</f>
        <v>4.2190128254660442</v>
      </c>
      <c r="DO100" s="5">
        <f>2*(1-NORMDIST(ABS(DN100),0,1,1))</f>
        <v>2.4537431639659602E-5</v>
      </c>
      <c r="DP100">
        <f t="shared" si="1418"/>
        <v>115</v>
      </c>
      <c r="DQ100">
        <f t="shared" si="1419"/>
        <v>8.6</v>
      </c>
      <c r="DR100" s="1"/>
      <c r="DS100" s="1"/>
      <c r="DT100" s="1"/>
      <c r="DU100" s="1"/>
      <c r="DV100" s="1"/>
      <c r="DX100" s="1" t="s">
        <v>58</v>
      </c>
      <c r="DY100" s="1"/>
      <c r="DZ100" s="1"/>
      <c r="EA100" s="1">
        <f>+ED97/EC97</f>
        <v>1.6970634018743144E-2</v>
      </c>
      <c r="EB100" s="1">
        <f>SQRT(EE97)/EC97</f>
        <v>1.2522269242467084E-3</v>
      </c>
      <c r="EC100" s="1">
        <f>(EA100-DU97)/SQRT(EB100^2+DV97^2)</f>
        <v>-1.6749138520749025</v>
      </c>
      <c r="ED100" s="5">
        <f t="shared" ref="ED100:ED102" si="2116">2*(1-NORMDIST(ABS(EC100),0,1,1))</f>
        <v>9.3951135389229279E-2</v>
      </c>
      <c r="EE100" s="1" t="s">
        <v>68</v>
      </c>
      <c r="EF100" s="1">
        <f>+DZ97/EF97*100</f>
        <v>89.175879527856651</v>
      </c>
      <c r="EG100" s="1">
        <f>(1-1/9/DZ97-1.96/3/SQRT(DZ97))^3*EF100</f>
        <v>76.722350480990102</v>
      </c>
      <c r="EH100" s="1">
        <f>(DZ97+1)/DZ97*(1-1/9/(DZ97+1)+1.96/3/SQRT(DZ97+1))^3*EF100</f>
        <v>103.07455937944331</v>
      </c>
      <c r="EI100" s="1">
        <f>(ABS(DZ97-EF97)-0.5)/SQRT(EF97)</f>
        <v>1.5156775779558511</v>
      </c>
      <c r="EJ100" s="5">
        <f>2*(1-NORMDIST(ABS(EI100),0,1,1))</f>
        <v>0.12960089996720736</v>
      </c>
      <c r="EK100">
        <f t="shared" si="1426"/>
        <v>423</v>
      </c>
      <c r="EL100">
        <f t="shared" si="1427"/>
        <v>31.400000000000002</v>
      </c>
      <c r="EM100" s="1"/>
      <c r="EN100" s="1"/>
      <c r="EO100" s="1"/>
      <c r="EP100" s="1"/>
      <c r="EQ100" s="1"/>
      <c r="ES100" s="1" t="s">
        <v>58</v>
      </c>
      <c r="ET100" s="1"/>
      <c r="EU100" s="1"/>
      <c r="EV100" s="1">
        <f>+EY97/EX97</f>
        <v>0.10980941773523541</v>
      </c>
      <c r="EW100" s="1">
        <f>SQRT(EZ97)/EX97</f>
        <v>2.9823648130364961E-3</v>
      </c>
      <c r="EX100" s="1">
        <f>(EV100-EP97)/SQRT(EW100^2+EQ97^2)</f>
        <v>-11.148999924417405</v>
      </c>
      <c r="EY100" s="5">
        <f t="shared" ref="EY100:EY102" si="2117">2*(1-NORMDIST(ABS(EX100),0,1,1))</f>
        <v>0</v>
      </c>
      <c r="EZ100" s="1" t="s">
        <v>68</v>
      </c>
      <c r="FA100" s="1">
        <f>+EU97/FA97*100</f>
        <v>76.463210480249728</v>
      </c>
      <c r="FB100" s="1">
        <f>(1-1/9/EU97-1.96/3/SQRT(EU97))^3*FA100</f>
        <v>72.213215180261216</v>
      </c>
      <c r="FC100" s="1">
        <f>(EU97+1)/EU97*(1-1/9/(EU97+1)+1.96/3/SQRT(EU97+1))^3*FA100</f>
        <v>80.898033403493471</v>
      </c>
      <c r="FD100" s="1">
        <f>(ABS(EU97-FA97)-0.5)/SQRT(FA97)</f>
        <v>9.3465261936697601</v>
      </c>
      <c r="FE100" s="5">
        <f>2*(1-NORMDIST(ABS(FD100),0,1,1))</f>
        <v>0</v>
      </c>
      <c r="FF100">
        <f t="shared" si="1434"/>
        <v>697</v>
      </c>
      <c r="FG100">
        <f t="shared" si="1435"/>
        <v>51.800000000000004</v>
      </c>
      <c r="FH100" s="1"/>
      <c r="FI100" s="1"/>
      <c r="FJ100" s="1"/>
      <c r="FK100" s="1"/>
      <c r="FL100" s="1"/>
      <c r="FN100" s="1" t="s">
        <v>58</v>
      </c>
      <c r="FO100" s="1"/>
      <c r="FP100" s="1"/>
      <c r="FQ100" s="1">
        <f>+FT97/FS97</f>
        <v>0.4705523751150622</v>
      </c>
      <c r="FR100" s="1">
        <f>SQRT(FU97)/FS97</f>
        <v>4.7070321091472571E-3</v>
      </c>
      <c r="FS100" s="1">
        <f>(FQ100-FK97)/SQRT(FR100^2+FL97^2)</f>
        <v>1.7815756921862755</v>
      </c>
      <c r="FT100" s="5">
        <f t="shared" ref="FT100:FT102" si="2118">2*(1-NORMDIST(ABS(FS100),0,1,1))</f>
        <v>7.4818451320378454E-2</v>
      </c>
      <c r="FU100" s="1" t="s">
        <v>68</v>
      </c>
      <c r="FV100" s="1">
        <f>+FP97/FV97*100</f>
        <v>102.19676524507855</v>
      </c>
      <c r="FW100" s="1">
        <f>(1-1/9/FP97-1.96/3/SQRT(FP97))^3*FV100</f>
        <v>99.424413107873946</v>
      </c>
      <c r="FX100" s="1">
        <f>(FP97+1)/FP97*(1-1/9/(FP97+1)+1.96/3/SQRT(FP97+1))^3*FV100</f>
        <v>105.02682411827364</v>
      </c>
      <c r="FY100" s="1">
        <f>(ABS(FP97-FV97)-0.5)/SQRT(FV97)</f>
        <v>1.5523966255718229</v>
      </c>
      <c r="FZ100" s="5">
        <f>2*(1-NORMDIST(ABS(FY100),0,1,1))</f>
        <v>0.12056735038121791</v>
      </c>
      <c r="GA100">
        <f t="shared" si="1442"/>
        <v>130</v>
      </c>
      <c r="GB100">
        <f t="shared" si="1443"/>
        <v>9.7000000000000011</v>
      </c>
      <c r="GC100" s="1"/>
      <c r="GD100" s="1"/>
      <c r="GE100" s="1"/>
      <c r="GF100" s="1"/>
      <c r="GG100" s="1"/>
      <c r="GI100" s="1" t="s">
        <v>58</v>
      </c>
      <c r="GJ100" s="1"/>
      <c r="GK100" s="1"/>
      <c r="GL100" s="1">
        <f>+GO97/GN97</f>
        <v>5.5921984046436723E-3</v>
      </c>
      <c r="GM100" s="1">
        <f>SQRT(GP97)/GN97</f>
        <v>7.1187992673532726E-4</v>
      </c>
      <c r="GN100" s="1">
        <f>(GL100-GF97)/SQRT(GM100^2+GG97^2)</f>
        <v>-9.5665760832986031</v>
      </c>
      <c r="GO100" s="5">
        <f t="shared" ref="GO100:GO102" si="2119">2*(1-NORMDIST(ABS(GN100),0,1,1))</f>
        <v>0</v>
      </c>
      <c r="GP100" s="1" t="s">
        <v>68</v>
      </c>
      <c r="GQ100" s="1">
        <f>+GK97/GQ97*100</f>
        <v>45.757083863737549</v>
      </c>
      <c r="GR100" s="1">
        <f>(1-1/9/GK97-1.96/3/SQRT(GK97))^3*GQ100</f>
        <v>35.079665408425683</v>
      </c>
      <c r="GS100" s="1">
        <f>(GK97+1)/GK97*(1-1/9/(GK97+1)+1.96/3/SQRT(GK97+1))^3*GQ100</f>
        <v>58.659736407567308</v>
      </c>
      <c r="GT100" s="1">
        <f>(ABS(GK97-GQ97)-0.5)/SQRT(GQ97)</f>
        <v>6.2711205716636913</v>
      </c>
      <c r="GU100" s="5">
        <f>2*(1-NORMDIST(ABS(GT100),0,1,1))</f>
        <v>3.5845881818374892E-10</v>
      </c>
      <c r="GV100">
        <f t="shared" si="1450"/>
        <v>835</v>
      </c>
      <c r="GW100">
        <f t="shared" si="1451"/>
        <v>62</v>
      </c>
      <c r="GX100" s="1"/>
      <c r="GY100" s="1"/>
      <c r="GZ100" s="1"/>
      <c r="HA100" s="1"/>
      <c r="HB100" s="1"/>
      <c r="HD100" s="1" t="s">
        <v>58</v>
      </c>
      <c r="HE100" s="1"/>
      <c r="HF100" s="1"/>
      <c r="HG100" s="1">
        <f>+HJ97/HI97</f>
        <v>0.28266129981380256</v>
      </c>
      <c r="HH100" s="1">
        <f>SQRT(HK97)/HI97</f>
        <v>4.2576381736118638E-3</v>
      </c>
      <c r="HI100" s="1">
        <f>(HG100-HA97)/SQRT(HH100^2+HB97^2)</f>
        <v>-13.898610110885011</v>
      </c>
      <c r="HJ100" s="5">
        <f t="shared" ref="HJ100:HJ102" si="2120">2*(1-NORMDIST(ABS(HI100),0,1,1))</f>
        <v>0</v>
      </c>
      <c r="HK100" s="1" t="s">
        <v>68</v>
      </c>
      <c r="HL100" s="1">
        <f>+HF97/HL97*100</f>
        <v>82.490999109890311</v>
      </c>
      <c r="HM100" s="1">
        <f>(1-1/9/HF97-1.96/3/SQRT(HF97))^3*HL100</f>
        <v>79.615593220281909</v>
      </c>
      <c r="HN100" s="1">
        <f>(HF97+1)/HF97*(1-1/9/(HF97+1)+1.96/3/SQRT(HF97+1))^3*HL100</f>
        <v>85.443716423619392</v>
      </c>
      <c r="HO100" s="1">
        <f>(ABS(HF97-HL97)-0.5)/SQRT(HL97)</f>
        <v>10.737404398276464</v>
      </c>
      <c r="HP100" s="5">
        <f>2*(1-NORMDIST(ABS(HO100),0,1,1))</f>
        <v>0</v>
      </c>
      <c r="HQ100">
        <f t="shared" si="1458"/>
        <v>340</v>
      </c>
      <c r="HR100">
        <f t="shared" si="1459"/>
        <v>25.3</v>
      </c>
      <c r="HS100" s="1"/>
      <c r="HT100" s="1"/>
      <c r="HU100" s="1"/>
      <c r="HV100" s="1"/>
      <c r="HW100" s="1"/>
      <c r="HY100" s="1" t="s">
        <v>58</v>
      </c>
      <c r="HZ100" s="1"/>
      <c r="IA100" s="1"/>
      <c r="IB100" s="1">
        <f>+IE97/ID97</f>
        <v>0.14382749842593959</v>
      </c>
      <c r="IC100" s="1">
        <f>SQRT(IF97)/ID97</f>
        <v>3.3761214838121008E-3</v>
      </c>
      <c r="ID100" s="1">
        <f>(IB100-HV97)/SQRT(IC100^2+HW97^2)</f>
        <v>-2.6109127407452708</v>
      </c>
      <c r="IE100" s="5">
        <f t="shared" ref="IE100:IE102" si="2121">2*(1-NORMDIST(ABS(ID100),0,1,1))</f>
        <v>9.0300931437721221E-3</v>
      </c>
      <c r="IF100" s="1" t="s">
        <v>68</v>
      </c>
      <c r="IG100" s="1">
        <f>+IA97/IG97*100</f>
        <v>94.849125839686224</v>
      </c>
      <c r="IH100" s="1">
        <f>(1-1/9/IA97-1.96/3/SQRT(IA97))^3*IG100</f>
        <v>90.203078712902567</v>
      </c>
      <c r="II100" s="1">
        <f>(IA97+1)/IA97*(1-1/9/(IA97+1)+1.96/3/SQRT(IA97+1))^3*IG100</f>
        <v>99.672426600603259</v>
      </c>
      <c r="IJ100" s="1">
        <f>(ABS(IA97-IG97)-0.5)/SQRT(IG97)</f>
        <v>2.0779605495410469</v>
      </c>
      <c r="IK100" s="5">
        <f>2*(1-NORMDIST(ABS(IJ100),0,1,1))</f>
        <v>3.7712992853009331E-2</v>
      </c>
      <c r="IL100">
        <f t="shared" si="1466"/>
        <v>668</v>
      </c>
      <c r="IM100">
        <f t="shared" si="1467"/>
        <v>49.6</v>
      </c>
      <c r="IN100" s="1"/>
      <c r="IO100" s="1"/>
      <c r="IP100" s="1"/>
      <c r="IQ100" s="1"/>
      <c r="IR100" s="1"/>
      <c r="IT100" s="1" t="s">
        <v>58</v>
      </c>
      <c r="IU100" s="1"/>
      <c r="IV100" s="1"/>
      <c r="IW100" s="1">
        <f>+IZ97/IY97</f>
        <v>0.60200970682037036</v>
      </c>
      <c r="IX100" s="1">
        <f>SQRT(JA97)/IY97</f>
        <v>4.6652498355281517E-3</v>
      </c>
      <c r="IY100" s="1">
        <f>(IW100-IQ97)/SQRT(IX100^2+IR97^2)</f>
        <v>4.8106585460256275</v>
      </c>
      <c r="IZ100" s="5">
        <f t="shared" ref="IZ100:IZ102" si="2122">2*(1-NORMDIST(ABS(IY100),0,1,1))</f>
        <v>1.5043381986767912E-6</v>
      </c>
      <c r="JA100" s="1" t="s">
        <v>68</v>
      </c>
      <c r="JB100" s="1">
        <f>+IV97/JB97*100</f>
        <v>103.99922452709363</v>
      </c>
      <c r="JC100" s="1">
        <f>(1-1/9/IV97-1.96/3/SQRT(IV97))^3*JB100</f>
        <v>101.48744921493184</v>
      </c>
      <c r="JD100" s="1">
        <f>(IV97+1)/IV97*(1-1/9/(IV97+1)+1.96/3/SQRT(IV97+1))^3*JB100</f>
        <v>106.55745372445128</v>
      </c>
      <c r="JE100" s="1">
        <f>(ABS(IV97-JB97)-0.5)/SQRT(JB97)</f>
        <v>3.1570572365555525</v>
      </c>
      <c r="JF100" s="5">
        <f>2*(1-NORMDIST(ABS(JE100),0,1,1))</f>
        <v>1.5937006076254256E-3</v>
      </c>
      <c r="JG100">
        <f t="shared" si="1474"/>
        <v>13</v>
      </c>
      <c r="JH100">
        <f t="shared" si="1475"/>
        <v>1</v>
      </c>
      <c r="JI100" s="1"/>
      <c r="JJ100" s="1"/>
      <c r="JK100" s="1"/>
      <c r="JL100" s="1"/>
      <c r="JM100" s="1"/>
      <c r="JO100" s="1" t="s">
        <v>58</v>
      </c>
      <c r="JP100" s="1"/>
      <c r="JQ100" s="1"/>
      <c r="JR100" s="1">
        <f>+JU97/JT97</f>
        <v>6.3201888695276355E-4</v>
      </c>
      <c r="JS100" s="1">
        <f>SQRT(JV97)/JT97</f>
        <v>2.3987281202376141E-4</v>
      </c>
      <c r="JT100" s="1">
        <f>(JR100-JL97)/SQRT(JS100^2+JM97^2)</f>
        <v>-2.2433111269619932</v>
      </c>
      <c r="JU100" s="5">
        <f t="shared" ref="JU100:JU102" si="2123">2*(1-NORMDIST(ABS(JT100),0,1,1))</f>
        <v>2.4876758345249605E-2</v>
      </c>
      <c r="JV100" s="1" t="s">
        <v>68</v>
      </c>
      <c r="JW100" s="1">
        <f>+JQ97/JW97*100</f>
        <v>54.34714575427757</v>
      </c>
      <c r="JX100" s="1">
        <f>(1-1/9/JQ97-1.96/3/SQRT(JQ97))^3*JW100</f>
        <v>21.772855551422282</v>
      </c>
      <c r="JY100" s="1">
        <f>(JQ97+1)/JQ97*(1-1/9/(JQ97+1)+1.96/3/SQRT(JQ97+1))^3*JW100</f>
        <v>111.98162192739933</v>
      </c>
      <c r="JZ100" s="1">
        <f>(ABS(JQ97-JW97)-0.5)/SQRT(JW97)</f>
        <v>1.4991139351880702</v>
      </c>
      <c r="KA100" s="5">
        <f>2*(1-NORMDIST(ABS(JZ100),0,1,1))</f>
        <v>0.13384407707184542</v>
      </c>
      <c r="KB100">
        <f t="shared" si="1482"/>
        <v>197</v>
      </c>
      <c r="KC100">
        <f t="shared" si="1483"/>
        <v>14.700000000000001</v>
      </c>
      <c r="KD100" s="1"/>
      <c r="KE100" s="1"/>
      <c r="KF100" s="1"/>
      <c r="KG100" s="1"/>
      <c r="KH100" s="1"/>
      <c r="KJ100" s="1" t="s">
        <v>58</v>
      </c>
      <c r="KK100" s="1"/>
      <c r="KL100" s="1"/>
      <c r="KM100" s="1">
        <f>+KP97/KO97</f>
        <v>9.8787059086686391E-2</v>
      </c>
      <c r="KN100" s="1">
        <f>SQRT(KQ97)/KO97</f>
        <v>2.8682746768777965E-3</v>
      </c>
      <c r="KO100" s="1">
        <f>(KM100-KG97)/SQRT(KN100^2+KH97^2)</f>
        <v>-1.5665979168154422</v>
      </c>
      <c r="KP100" s="5">
        <f t="shared" ref="KP100:KP102" si="2124">2*(1-NORMDIST(ABS(KO100),0,1,1))</f>
        <v>0.11720870509349135</v>
      </c>
      <c r="KQ100" s="1" t="s">
        <v>68</v>
      </c>
      <c r="KR100" s="1">
        <f>+KL97/KR97*100</f>
        <v>97.076627443683392</v>
      </c>
      <c r="KS100" s="1">
        <f>(1-1/9/KL97-1.96/3/SQRT(KL97))^3*KR100</f>
        <v>91.369846663111701</v>
      </c>
      <c r="KT100" s="1">
        <f>(KL97+1)/KL97*(1-1/9/(KL97+1)+1.96/3/SQRT(KL97+1))^3*KR100</f>
        <v>103.04648089804829</v>
      </c>
      <c r="KU100" s="1">
        <f>(ABS(KL97-KR97)-0.5)/SQRT(KR97)</f>
        <v>0.95962757929130515</v>
      </c>
      <c r="KV100" s="5">
        <f>2*(1-NORMDIST(ABS(KU100),0,1,1))</f>
        <v>0.33724268356730391</v>
      </c>
      <c r="KW100">
        <f t="shared" si="1490"/>
        <v>255</v>
      </c>
      <c r="KX100">
        <f t="shared" si="1491"/>
        <v>19</v>
      </c>
      <c r="KY100" s="1"/>
      <c r="KZ100" s="1"/>
      <c r="LA100" s="1"/>
      <c r="LB100" s="1"/>
      <c r="LC100" s="1"/>
      <c r="LE100" s="1" t="s">
        <v>58</v>
      </c>
      <c r="LF100" s="1"/>
      <c r="LG100" s="1"/>
      <c r="LH100" s="1">
        <f>+LK97/LJ97</f>
        <v>0.18517159837710623</v>
      </c>
      <c r="LI100" s="1">
        <f>SQRT(LL97)/LJ97</f>
        <v>3.7422696738705782E-3</v>
      </c>
      <c r="LJ100" s="1">
        <f>(LH100-LB97)/SQRT(LI100^2+LC97^2)</f>
        <v>17.659617118755005</v>
      </c>
      <c r="LK100" s="5">
        <f t="shared" ref="LK100:LK102" si="2125">2*(1-NORMDIST(ABS(LJ100),0,1,1))</f>
        <v>0</v>
      </c>
      <c r="LL100" s="1" t="s">
        <v>68</v>
      </c>
      <c r="LM100" s="1">
        <f>+LG97/LM97*100</f>
        <v>159.48065355200998</v>
      </c>
      <c r="LN100" s="1">
        <f>(1-1/9/LG97-1.96/3/SQRT(LG97))^3*LM100</f>
        <v>152.59071877540225</v>
      </c>
      <c r="LO100" s="1">
        <f>(LG97+1)/LG97*(1-1/9/(LG97+1)+1.96/3/SQRT(LG97+1))^3*LM100</f>
        <v>166.60150513690576</v>
      </c>
      <c r="LP100" s="1">
        <f>(ABS(LG97-LM97)-0.5)/SQRT(LM97)</f>
        <v>21.123324908408289</v>
      </c>
      <c r="LQ100" s="5">
        <f>2*(1-NORMDIST(ABS(LP100),0,1,1))</f>
        <v>0</v>
      </c>
    </row>
    <row r="101" spans="1:329" x14ac:dyDescent="0.15">
      <c r="A101" s="51" t="s">
        <v>39</v>
      </c>
      <c r="B101" s="51" t="s">
        <v>43</v>
      </c>
      <c r="C101" s="51">
        <v>67</v>
      </c>
      <c r="D101" s="51" t="s">
        <v>41</v>
      </c>
      <c r="E101" s="52">
        <v>1092</v>
      </c>
      <c r="F101" s="52">
        <v>226</v>
      </c>
      <c r="G101" s="51">
        <v>20.700000000000003</v>
      </c>
      <c r="H101" s="52">
        <v>435</v>
      </c>
      <c r="I101" s="51">
        <v>39.900000000000006</v>
      </c>
      <c r="J101" s="52">
        <v>232</v>
      </c>
      <c r="K101" s="51">
        <v>21.3</v>
      </c>
      <c r="L101" s="52">
        <v>219</v>
      </c>
      <c r="M101" s="51">
        <v>20.100000000000001</v>
      </c>
      <c r="N101" s="52">
        <v>91</v>
      </c>
      <c r="O101" s="51">
        <v>8.4</v>
      </c>
      <c r="P101" s="52">
        <v>224</v>
      </c>
      <c r="Q101" s="51">
        <v>20.6</v>
      </c>
      <c r="R101" s="52">
        <v>563</v>
      </c>
      <c r="S101" s="51">
        <v>51.6</v>
      </c>
      <c r="T101" s="52">
        <v>106</v>
      </c>
      <c r="U101" s="51">
        <v>9.8000000000000007</v>
      </c>
      <c r="V101" s="52">
        <v>511</v>
      </c>
      <c r="W101" s="51">
        <v>46.800000000000004</v>
      </c>
      <c r="X101" s="52">
        <v>201</v>
      </c>
      <c r="Y101" s="51">
        <v>18.5</v>
      </c>
      <c r="Z101" s="52">
        <v>443</v>
      </c>
      <c r="AA101" s="51">
        <v>40.6</v>
      </c>
      <c r="AB101" s="52">
        <v>4</v>
      </c>
      <c r="AC101" s="51">
        <v>0.4</v>
      </c>
      <c r="AD101" s="52">
        <v>198</v>
      </c>
      <c r="AE101" s="51">
        <v>18.2</v>
      </c>
      <c r="AF101" s="52">
        <v>173</v>
      </c>
      <c r="AG101" s="51">
        <v>15.9</v>
      </c>
      <c r="AI101" s="43"/>
      <c r="AJ101">
        <f t="shared" si="1386"/>
        <v>226</v>
      </c>
      <c r="AK101">
        <f t="shared" si="1387"/>
        <v>20.700000000000003</v>
      </c>
      <c r="AL101" s="1"/>
      <c r="AM101" s="1"/>
      <c r="AN101" s="1"/>
      <c r="AO101" s="1"/>
      <c r="AP101" s="1"/>
      <c r="AR101" s="1" t="s">
        <v>60</v>
      </c>
      <c r="AS101" s="1"/>
      <c r="AT101" s="1"/>
      <c r="AU101" s="1">
        <f t="shared" ref="AU101:AU102" si="2126">+AX98/AW98</f>
        <v>0.22798351754489651</v>
      </c>
      <c r="AV101" s="1">
        <f t="shared" ref="AV101:AV102" si="2127">SQRT(AY98)/AW98</f>
        <v>3.1813035127879643E-3</v>
      </c>
      <c r="AW101" s="1"/>
      <c r="AX101" s="5"/>
      <c r="AY101" s="1" t="s">
        <v>69</v>
      </c>
      <c r="AZ101" s="1">
        <f t="shared" ref="AZ101:AZ102" si="2128">+AT98/AZ98*100</f>
        <v>97.624180410072853</v>
      </c>
      <c r="BA101" s="1">
        <f t="shared" ref="BA101:BA102" si="2129">(1-1/9/AT98-1.96/3/SQRT(AT98))^3*AZ101</f>
        <v>94.60770164020407</v>
      </c>
      <c r="BB101" s="1">
        <f t="shared" ref="BB101:BB102" si="2130">(AT98+1)/AT98*(1-1/9/(AT98+1)+1.96/3/SQRT(AT98+1))^3*AZ101</f>
        <v>100.71235986545257</v>
      </c>
      <c r="BC101" s="1">
        <f>(ABS(AT98-AZ98)-0.5)/SQRT(AZ98)</f>
        <v>1.5056847607355159</v>
      </c>
      <c r="BD101" s="5">
        <f t="shared" ref="BD101:BD102" si="2131">2*(1-NORMDIST(ABS(BC101),0,1,1))</f>
        <v>0.13214811786015468</v>
      </c>
      <c r="BE101">
        <f t="shared" si="1394"/>
        <v>435</v>
      </c>
      <c r="BF101">
        <f t="shared" si="1395"/>
        <v>39.900000000000006</v>
      </c>
      <c r="BG101" s="1"/>
      <c r="BH101" s="1"/>
      <c r="BI101" s="1"/>
      <c r="BJ101" s="1"/>
      <c r="BK101" s="1"/>
      <c r="BM101" s="1" t="s">
        <v>60</v>
      </c>
      <c r="BN101" s="1"/>
      <c r="BO101" s="1"/>
      <c r="BP101" s="1">
        <f t="shared" ref="BP101:BP102" si="2132">+BS98/BR98</f>
        <v>0.20335243884025064</v>
      </c>
      <c r="BQ101" s="1">
        <f t="shared" ref="BQ101:BQ102" si="2133">SQRT(BT98)/BR98</f>
        <v>3.0524426860517196E-3</v>
      </c>
      <c r="BR101" s="1">
        <f>(BP101-BJ98)/SQRT(BQ101^2+BK98^2)</f>
        <v>-2.2618674989518768</v>
      </c>
      <c r="BS101" s="5">
        <f t="shared" si="2113"/>
        <v>2.3705590948343236E-2</v>
      </c>
      <c r="BT101" s="1" t="s">
        <v>69</v>
      </c>
      <c r="BU101" s="1">
        <f t="shared" ref="BU101:BU102" si="2134">+BO98/BU98*100</f>
        <v>95.814695264165849</v>
      </c>
      <c r="BV101" s="1">
        <f t="shared" ref="BV101:BV102" si="2135">(1-1/9/BO98-1.96/3/SQRT(BO98))^3*BU101</f>
        <v>92.693646125783815</v>
      </c>
      <c r="BW101" s="1">
        <f t="shared" ref="BW101:BW102" si="2136">(BO98+1)/BO98*(1-1/9/(BO98+1)+1.96/3/SQRT(BO98+1))^3*BU101</f>
        <v>99.014041319048488</v>
      </c>
      <c r="BX101" s="1">
        <f>(ABS(BO98-BU98)-0.5)/SQRT(BU98)</f>
        <v>2.5436662017602294</v>
      </c>
      <c r="BY101" s="5">
        <f t="shared" ref="BY101:BY102" si="2137">2*(1-NORMDIST(ABS(BX101),0,1,1))</f>
        <v>1.0969585664903247E-2</v>
      </c>
      <c r="BZ101">
        <f t="shared" si="1402"/>
        <v>232</v>
      </c>
      <c r="CA101">
        <f t="shared" si="1403"/>
        <v>21.3</v>
      </c>
      <c r="CB101" s="1"/>
      <c r="CC101" s="1"/>
      <c r="CD101" s="1"/>
      <c r="CE101" s="1"/>
      <c r="CF101" s="1"/>
      <c r="CH101" s="1" t="s">
        <v>60</v>
      </c>
      <c r="CI101" s="1"/>
      <c r="CJ101" s="1"/>
      <c r="CK101" s="1">
        <f t="shared" ref="CK101:CK102" si="2138">+CN98/CM98</f>
        <v>0.19195592068508721</v>
      </c>
      <c r="CL101" s="1">
        <f t="shared" ref="CL101:CL102" si="2139">SQRT(CO98)/CM98</f>
        <v>2.9851354237107317E-3</v>
      </c>
      <c r="CM101" s="1">
        <f>(CK101-CE98)/SQRT(CL101^2+CF98^2)</f>
        <v>4.213902949539861</v>
      </c>
      <c r="CN101" s="5">
        <f t="shared" si="2114"/>
        <v>2.509951716822556E-5</v>
      </c>
      <c r="CO101" s="1" t="s">
        <v>69</v>
      </c>
      <c r="CP101" s="1">
        <f t="shared" ref="CP101:CP102" si="2140">+CJ98/CP98*100</f>
        <v>104.642211828862</v>
      </c>
      <c r="CQ101" s="1">
        <f t="shared" ref="CQ101:CQ102" si="2141">(1-1/9/CJ98-1.96/3/SQRT(CJ98))^3*CP101</f>
        <v>101.14021576848447</v>
      </c>
      <c r="CR101" s="1">
        <f t="shared" ref="CR101:CR102" si="2142">(CJ98+1)/CJ98*(1-1/9/(CJ98+1)+1.96/3/SQRT(CJ98+1))^3*CP101</f>
        <v>108.23452378958221</v>
      </c>
      <c r="CS101" s="1">
        <f>(ABS(CJ98-CP98)-0.5)/SQRT(CP98)</f>
        <v>2.6267942905653583</v>
      </c>
      <c r="CT101" s="5">
        <f t="shared" ref="CT101:CT102" si="2143">2*(1-NORMDIST(ABS(CS101),0,1,1))</f>
        <v>8.6193423575586792E-3</v>
      </c>
      <c r="CU101">
        <f t="shared" si="1410"/>
        <v>219</v>
      </c>
      <c r="CV101">
        <f t="shared" si="1411"/>
        <v>20.100000000000001</v>
      </c>
      <c r="CW101" s="1"/>
      <c r="CX101" s="1"/>
      <c r="CY101" s="1"/>
      <c r="CZ101" s="1"/>
      <c r="DA101" s="1"/>
      <c r="DC101" s="1" t="s">
        <v>60</v>
      </c>
      <c r="DD101" s="1"/>
      <c r="DE101" s="1"/>
      <c r="DF101" s="1">
        <f t="shared" ref="DF101:DF102" si="2144">+DI98/DH98</f>
        <v>7.1507933392498266E-2</v>
      </c>
      <c r="DG101" s="1">
        <f t="shared" ref="DG101:DG102" si="2145">SQRT(DJ98)/DH98</f>
        <v>1.950127033946783E-3</v>
      </c>
      <c r="DH101" s="1">
        <f>(DF101-CZ98)/SQRT(DG101^2+DA98^2)</f>
        <v>-9.107697225185504</v>
      </c>
      <c r="DI101" s="5">
        <f t="shared" si="2115"/>
        <v>0</v>
      </c>
      <c r="DJ101" s="1" t="s">
        <v>69</v>
      </c>
      <c r="DK101" s="1">
        <f t="shared" ref="DK101:DK102" si="2146">+DE98/DK98*100</f>
        <v>78.950212700090702</v>
      </c>
      <c r="DL101" s="1">
        <f t="shared" ref="DL101:DL102" si="2147">(1-1/9/DE98-1.96/3/SQRT(DE98))^3*DK101</f>
        <v>74.655499334709859</v>
      </c>
      <c r="DM101" s="1">
        <f t="shared" ref="DM101:DM102" si="2148">(DE98+1)/DE98*(1-1/9/(DE98+1)+1.96/3/SQRT(DE98+1))^3*DK101</f>
        <v>83.427568303443678</v>
      </c>
      <c r="DN101" s="1">
        <f>(ABS(DE98-DK98)-0.5)/SQRT(DK98)</f>
        <v>8.4067359915180102</v>
      </c>
      <c r="DO101" s="5">
        <f t="shared" ref="DO101:DO102" si="2149">2*(1-NORMDIST(ABS(DN101),0,1,1))</f>
        <v>0</v>
      </c>
      <c r="DP101">
        <f t="shared" si="1418"/>
        <v>91</v>
      </c>
      <c r="DQ101">
        <f t="shared" si="1419"/>
        <v>8.4</v>
      </c>
      <c r="DR101" s="1"/>
      <c r="DS101" s="1"/>
      <c r="DT101" s="1"/>
      <c r="DU101" s="1"/>
      <c r="DV101" s="1"/>
      <c r="DX101" s="1" t="s">
        <v>60</v>
      </c>
      <c r="DY101" s="1"/>
      <c r="DZ101" s="1"/>
      <c r="EA101" s="1">
        <f t="shared" ref="EA101:EA102" si="2150">+ED98/EC98</f>
        <v>2.6978925387015466E-2</v>
      </c>
      <c r="EB101" s="1">
        <f t="shared" ref="EB101:EB102" si="2151">SQRT(EE98)/EC98</f>
        <v>1.2372740376562685E-3</v>
      </c>
      <c r="EC101" s="1">
        <f>(EA101-DU98)/SQRT(EB101^2+DV98^2)</f>
        <v>0.17942643750138818</v>
      </c>
      <c r="ED101" s="5">
        <f t="shared" si="2116"/>
        <v>0.85760287409466596</v>
      </c>
      <c r="EE101" s="1" t="s">
        <v>69</v>
      </c>
      <c r="EF101" s="1">
        <f t="shared" ref="EF101:EF102" si="2152">+DZ98/EF98*100</f>
        <v>98.893043681667564</v>
      </c>
      <c r="EG101" s="1">
        <f t="shared" ref="EG101:EG102" si="2153">(1-1/9/DZ98-1.96/3/SQRT(DZ98))^3*EF101</f>
        <v>90.125712539546413</v>
      </c>
      <c r="EH101" s="1">
        <f t="shared" ref="EH101:EH102" si="2154">(DZ98+1)/DZ98*(1-1/9/(DZ98+1)+1.96/3/SQRT(DZ98+1))^3*EF101</f>
        <v>108.28280430057367</v>
      </c>
      <c r="EI101" s="1">
        <f>(ABS(DZ98-EF98)-0.5)/SQRT(EF98)</f>
        <v>0.21754155786359322</v>
      </c>
      <c r="EJ101" s="5">
        <f t="shared" ref="EJ101:EJ102" si="2155">2*(1-NORMDIST(ABS(EI101),0,1,1))</f>
        <v>0.82778632386211681</v>
      </c>
      <c r="EK101">
        <f t="shared" si="1426"/>
        <v>224</v>
      </c>
      <c r="EL101">
        <f t="shared" si="1427"/>
        <v>20.6</v>
      </c>
      <c r="EM101" s="1"/>
      <c r="EN101" s="1"/>
      <c r="EO101" s="1"/>
      <c r="EP101" s="1"/>
      <c r="EQ101" s="1"/>
      <c r="ES101" s="1" t="s">
        <v>60</v>
      </c>
      <c r="ET101" s="1"/>
      <c r="EU101" s="1"/>
      <c r="EV101" s="1">
        <f t="shared" ref="EV101:EV102" si="2156">+EY98/EX98</f>
        <v>0.14767654246152809</v>
      </c>
      <c r="EW101" s="1">
        <f t="shared" ref="EW101:EW102" si="2157">SQRT(EZ98)/EX98</f>
        <v>2.6894947038572526E-3</v>
      </c>
      <c r="EX101" s="1">
        <f>(EV101-EP98)/SQRT(EW101^2+EQ98^2)</f>
        <v>-9.7028336202555732</v>
      </c>
      <c r="EY101" s="5">
        <f t="shared" si="2117"/>
        <v>0</v>
      </c>
      <c r="EZ101" s="1" t="s">
        <v>69</v>
      </c>
      <c r="FA101" s="1">
        <f t="shared" ref="FA101:FA102" si="2158">+EU98/FA98*100</f>
        <v>83.73719756566031</v>
      </c>
      <c r="FB101" s="1">
        <f t="shared" ref="FB101:FB102" si="2159">(1-1/9/EU98-1.96/3/SQRT(EU98))^3*FA101</f>
        <v>80.546615482176961</v>
      </c>
      <c r="FC101" s="1">
        <f t="shared" ref="FC101:FC102" si="2160">(EU98+1)/EU98*(1-1/9/(EU98+1)+1.96/3/SQRT(EU98+1))^3*FA101</f>
        <v>87.021759875400264</v>
      </c>
      <c r="FD101" s="1">
        <f>(ABS(EU98-FA98)-0.5)/SQRT(FA98)</f>
        <v>9.0460213310806541</v>
      </c>
      <c r="FE101" s="5">
        <f t="shared" ref="FE101:FE102" si="2161">2*(1-NORMDIST(ABS(FD101),0,1,1))</f>
        <v>0</v>
      </c>
      <c r="FF101">
        <f t="shared" si="1434"/>
        <v>563</v>
      </c>
      <c r="FG101">
        <f t="shared" si="1435"/>
        <v>51.6</v>
      </c>
      <c r="FH101" s="1"/>
      <c r="FI101" s="1"/>
      <c r="FJ101" s="1"/>
      <c r="FK101" s="1"/>
      <c r="FL101" s="1"/>
      <c r="FN101" s="1" t="s">
        <v>60</v>
      </c>
      <c r="FO101" s="1"/>
      <c r="FP101" s="1"/>
      <c r="FQ101" s="1">
        <f t="shared" ref="FQ101:FQ102" si="2162">+FT98/FS98</f>
        <v>0.59893265324783662</v>
      </c>
      <c r="FR101" s="1">
        <f t="shared" ref="FR101:FR102" si="2163">SQRT(FU98)/FS98</f>
        <v>3.6797209914813723E-3</v>
      </c>
      <c r="FS101" s="1">
        <f>(FQ101-FK98)/SQRT(FR101^2+FL98^2)</f>
        <v>9.8557495975294032</v>
      </c>
      <c r="FT101" s="5">
        <f t="shared" si="2118"/>
        <v>0</v>
      </c>
      <c r="FU101" s="1" t="s">
        <v>69</v>
      </c>
      <c r="FV101" s="1">
        <f t="shared" ref="FV101:FV102" si="2164">+FP98/FV98*100</f>
        <v>104.68358912903481</v>
      </c>
      <c r="FW101" s="1">
        <f t="shared" ref="FW101:FW102" si="2165">(1-1/9/FP98-1.96/3/SQRT(FP98))^3*FV101</f>
        <v>102.68975241613036</v>
      </c>
      <c r="FX101" s="1">
        <f t="shared" ref="FX101:FX102" si="2166">(FP98+1)/FP98*(1-1/9/(FP98+1)+1.96/3/SQRT(FP98+1))^3*FV101</f>
        <v>106.70640541447094</v>
      </c>
      <c r="FY101" s="1">
        <f>(ABS(FP98-FV98)-0.5)/SQRT(FV98)</f>
        <v>4.6834329478788055</v>
      </c>
      <c r="FZ101" s="5">
        <f t="shared" ref="FZ101:FZ102" si="2167">2*(1-NORMDIST(ABS(FY101),0,1,1))</f>
        <v>2.8210976628084694E-6</v>
      </c>
      <c r="GA101">
        <f t="shared" si="1442"/>
        <v>106</v>
      </c>
      <c r="GB101">
        <f t="shared" si="1443"/>
        <v>9.8000000000000007</v>
      </c>
      <c r="GC101" s="1"/>
      <c r="GD101" s="1"/>
      <c r="GE101" s="1"/>
      <c r="GF101" s="1"/>
      <c r="GG101" s="1"/>
      <c r="GI101" s="1" t="s">
        <v>60</v>
      </c>
      <c r="GJ101" s="1"/>
      <c r="GK101" s="1"/>
      <c r="GL101" s="1">
        <f t="shared" ref="GL101:GL102" si="2168">+GO98/GN98</f>
        <v>8.8297673419456997E-3</v>
      </c>
      <c r="GM101" s="1">
        <f t="shared" ref="GM101:GM102" si="2169">SQRT(GP98)/GN98</f>
        <v>7.0794236187055114E-4</v>
      </c>
      <c r="GN101" s="1">
        <f>(GL101-GF98)/SQRT(GM101^2+GG98^2)</f>
        <v>-11.141456280281856</v>
      </c>
      <c r="GO101" s="5">
        <f t="shared" si="2119"/>
        <v>0</v>
      </c>
      <c r="GP101" s="1" t="s">
        <v>69</v>
      </c>
      <c r="GQ101" s="1">
        <f t="shared" ref="GQ101:GQ102" si="2170">+GK98/GQ98*100</f>
        <v>52.666134345076742</v>
      </c>
      <c r="GR101" s="1">
        <f t="shared" ref="GR101:GR102" si="2171">(1-1/9/GK98-1.96/3/SQRT(GK98))^3*GQ101</f>
        <v>44.725251242093599</v>
      </c>
      <c r="GS101" s="1">
        <f t="shared" ref="GS101:GS102" si="2172">(GK98+1)/GK98*(1-1/9/(GK98+1)+1.96/3/SQRT(GK98+1))^3*GQ101</f>
        <v>61.610183153413153</v>
      </c>
      <c r="GT101" s="1">
        <f>(ABS(GK98-GQ98)-0.5)/SQRT(GQ98)</f>
        <v>8.117401088730702</v>
      </c>
      <c r="GU101" s="5">
        <f t="shared" ref="GU101:GU102" si="2173">2*(1-NORMDIST(ABS(GT101),0,1,1))</f>
        <v>4.4408920985006262E-16</v>
      </c>
      <c r="GV101">
        <f t="shared" si="1450"/>
        <v>511</v>
      </c>
      <c r="GW101">
        <f t="shared" si="1451"/>
        <v>46.800000000000004</v>
      </c>
      <c r="GX101" s="1"/>
      <c r="GY101" s="1"/>
      <c r="GZ101" s="1"/>
      <c r="HA101" s="1"/>
      <c r="HB101" s="1"/>
      <c r="HD101" s="1" t="s">
        <v>60</v>
      </c>
      <c r="HE101" s="1"/>
      <c r="HF101" s="1"/>
      <c r="HG101" s="1">
        <f t="shared" ref="HG101:HG102" si="2174">+HJ98/HI98</f>
        <v>0.46502315498493313</v>
      </c>
      <c r="HH101" s="1">
        <f t="shared" ref="HH101:HH102" si="2175">SQRT(HK98)/HI98</f>
        <v>3.7509991579451939E-3</v>
      </c>
      <c r="HI101" s="1">
        <f>(HG101-HA98)/SQRT(HH101^2+HB98^2)</f>
        <v>-8.2196627118005061</v>
      </c>
      <c r="HJ101" s="5">
        <f t="shared" si="2120"/>
        <v>2.2204460492503131E-16</v>
      </c>
      <c r="HK101" s="1" t="s">
        <v>69</v>
      </c>
      <c r="HL101" s="1">
        <f t="shared" ref="HL101:HL102" si="2176">+HF98/HL98*100</f>
        <v>91.978977183146057</v>
      </c>
      <c r="HM101" s="1">
        <f t="shared" ref="HM101:HM102" si="2177">(1-1/9/HF98-1.96/3/SQRT(HF98))^3*HL101</f>
        <v>89.987632751930278</v>
      </c>
      <c r="HN101" s="1">
        <f t="shared" ref="HN101:HN102" si="2178">(HF98+1)/HF98*(1-1/9/(HF98+1)+1.96/3/SQRT(HF98+1))^3*HL101</f>
        <v>94.003279507493204</v>
      </c>
      <c r="HO101" s="1">
        <f>(ABS(HF98-HL98)-0.5)/SQRT(HL98)</f>
        <v>7.5254956897845382</v>
      </c>
      <c r="HP101" s="5">
        <f t="shared" ref="HP101:HP102" si="2179">2*(1-NORMDIST(ABS(HO101),0,1,1))</f>
        <v>5.262457136723242E-14</v>
      </c>
      <c r="HQ101">
        <f t="shared" si="1458"/>
        <v>201</v>
      </c>
      <c r="HR101">
        <f t="shared" si="1459"/>
        <v>18.5</v>
      </c>
      <c r="HS101" s="1"/>
      <c r="HT101" s="1"/>
      <c r="HU101" s="1"/>
      <c r="HV101" s="1"/>
      <c r="HW101" s="1"/>
      <c r="HY101" s="1" t="s">
        <v>60</v>
      </c>
      <c r="HZ101" s="1"/>
      <c r="IA101" s="1"/>
      <c r="IB101" s="1">
        <f t="shared" ref="IB101:IB102" si="2180">+IE98/ID98</f>
        <v>0.14558193620706353</v>
      </c>
      <c r="IC101" s="1">
        <f t="shared" ref="IC101:IC102" si="2181">SQRT(IF98)/ID98</f>
        <v>2.6639323657809389E-3</v>
      </c>
      <c r="ID101" s="1">
        <f>(IB101-HV98)/SQRT(IC101^2+HW98^2)</f>
        <v>-0.32841859226789194</v>
      </c>
      <c r="IE101" s="5">
        <f t="shared" si="2121"/>
        <v>0.74259518728839891</v>
      </c>
      <c r="IF101" s="1" t="s">
        <v>69</v>
      </c>
      <c r="IG101" s="1">
        <f t="shared" ref="IG101:IG102" si="2182">+IA98/IG98*100</f>
        <v>98.050708895378264</v>
      </c>
      <c r="IH101" s="1">
        <f t="shared" ref="IH101:IH102" si="2183">(1-1/9/IA98-1.96/3/SQRT(IA98))^3*IG101</f>
        <v>94.305449866348596</v>
      </c>
      <c r="II101" s="1">
        <f t="shared" ref="II101:II102" si="2184">(IA98+1)/IA98*(1-1/9/(IA98+1)+1.96/3/SQRT(IA98+1))^3*IG101</f>
        <v>101.90656820463066</v>
      </c>
      <c r="IJ101" s="1">
        <f>(ABS(IA98-IG98)-0.5)/SQRT(IG98)</f>
        <v>0.99075013902390519</v>
      </c>
      <c r="IK101" s="5">
        <f t="shared" ref="IK101:IK102" si="2185">2*(1-NORMDIST(ABS(IJ101),0,1,1))</f>
        <v>0.32180760168910649</v>
      </c>
      <c r="IL101">
        <f t="shared" si="1466"/>
        <v>443</v>
      </c>
      <c r="IM101">
        <f t="shared" si="1467"/>
        <v>40.6</v>
      </c>
      <c r="IN101" s="1"/>
      <c r="IO101" s="1"/>
      <c r="IP101" s="1"/>
      <c r="IQ101" s="1"/>
      <c r="IR101" s="1"/>
      <c r="IT101" s="1" t="s">
        <v>60</v>
      </c>
      <c r="IU101" s="1"/>
      <c r="IV101" s="1"/>
      <c r="IW101" s="1">
        <f t="shared" ref="IW101:IW102" si="2186">+IZ98/IY98</f>
        <v>0.63617170789285848</v>
      </c>
      <c r="IX101" s="1">
        <f t="shared" ref="IX101:IX102" si="2187">SQRT(JA98)/IY98</f>
        <v>3.6357441505412485E-3</v>
      </c>
      <c r="IY101" s="1">
        <f>(IW101-IQ98)/SQRT(IX101^2+IR98^2)</f>
        <v>2.8806802644021774</v>
      </c>
      <c r="IZ101" s="5">
        <f t="shared" si="2122"/>
        <v>3.96817962731566E-3</v>
      </c>
      <c r="JA101" s="1" t="s">
        <v>69</v>
      </c>
      <c r="JB101" s="1">
        <f t="shared" ref="JB101:JB102" si="2188">+IV98/JB98*100</f>
        <v>100.26565116525599</v>
      </c>
      <c r="JC101" s="1">
        <f t="shared" ref="JC101:JC102" si="2189">(1-1/9/IV98-1.96/3/SQRT(IV98))^3*JB101</f>
        <v>98.419084433876108</v>
      </c>
      <c r="JD101" s="1">
        <f t="shared" ref="JD101:JD102" si="2190">(IV98+1)/IV98*(1-1/9/(IV98+1)+1.96/3/SQRT(IV98+1))^3*JB101</f>
        <v>102.13815877940431</v>
      </c>
      <c r="JE101" s="1">
        <f>(ABS(IV98-JB98)-0.5)/SQRT(JB98)</f>
        <v>0.27632824732087596</v>
      </c>
      <c r="JF101" s="5">
        <f t="shared" ref="JF101:JF102" si="2191">2*(1-NORMDIST(ABS(JE101),0,1,1))</f>
        <v>0.7822959619855383</v>
      </c>
      <c r="JG101">
        <f t="shared" si="1474"/>
        <v>4</v>
      </c>
      <c r="JH101">
        <f t="shared" si="1475"/>
        <v>0.4</v>
      </c>
      <c r="JI101" s="1"/>
      <c r="JJ101" s="1"/>
      <c r="JK101" s="1"/>
      <c r="JL101" s="1"/>
      <c r="JM101" s="1"/>
      <c r="JO101" s="1" t="s">
        <v>60</v>
      </c>
      <c r="JP101" s="1"/>
      <c r="JQ101" s="1"/>
      <c r="JR101" s="1">
        <f t="shared" ref="JR101:JR102" si="2192">+JU98/JT98</f>
        <v>6.3048246882870744E-4</v>
      </c>
      <c r="JS101" s="1">
        <f t="shared" ref="JS101:JS102" si="2193">SQRT(JV98)/JT98</f>
        <v>1.9111409181917107E-4</v>
      </c>
      <c r="JT101" s="1">
        <f>(JR101-JL98)/SQRT(JS101^2+JM98^2)</f>
        <v>-8.5185773795668567</v>
      </c>
      <c r="JU101" s="5">
        <f t="shared" si="2123"/>
        <v>0</v>
      </c>
      <c r="JV101" s="1" t="s">
        <v>69</v>
      </c>
      <c r="JW101" s="1">
        <f t="shared" ref="JW101:JW102" si="2194">+JQ98/JW98*100</f>
        <v>27.731851869179895</v>
      </c>
      <c r="JX101" s="1">
        <f t="shared" ref="JX101:JX102" si="2195">(1-1/9/JQ98-1.96/3/SQRT(JQ98))^3*JW101</f>
        <v>13.824618330255518</v>
      </c>
      <c r="JY101" s="1">
        <f t="shared" ref="JY101:JY102" si="2196">(JQ98+1)/JQ98*(1-1/9/(JQ98+1)+1.96/3/SQRT(JQ98+1))^3*JW101</f>
        <v>49.623402557496696</v>
      </c>
      <c r="JZ101" s="1">
        <f>(ABS(JQ98-JW98)-0.5)/SQRT(JW98)</f>
        <v>4.4721030085887215</v>
      </c>
      <c r="KA101" s="5">
        <f t="shared" ref="KA101:KA102" si="2197">2*(1-NORMDIST(ABS(JZ101),0,1,1))</f>
        <v>7.7454099665086318E-6</v>
      </c>
      <c r="KB101">
        <f t="shared" si="1482"/>
        <v>198</v>
      </c>
      <c r="KC101">
        <f t="shared" si="1483"/>
        <v>18.2</v>
      </c>
      <c r="KD101" s="1"/>
      <c r="KE101" s="1"/>
      <c r="KF101" s="1"/>
      <c r="KG101" s="1"/>
      <c r="KH101" s="1"/>
      <c r="KJ101" s="1" t="s">
        <v>60</v>
      </c>
      <c r="KK101" s="1"/>
      <c r="KL101" s="1"/>
      <c r="KM101" s="1">
        <f t="shared" ref="KM101:KM102" si="2198">+KP98/KO98</f>
        <v>0.15134893308067152</v>
      </c>
      <c r="KN101" s="1">
        <f t="shared" ref="KN101:KN102" si="2199">SQRT(KQ98)/KO98</f>
        <v>2.7163281799834267E-3</v>
      </c>
      <c r="KO101" s="1">
        <f>(KM101-KG98)/SQRT(KN101^2+KH98^2)</f>
        <v>2.3267051597587658</v>
      </c>
      <c r="KP101" s="5">
        <f t="shared" si="2124"/>
        <v>1.998096305345598E-2</v>
      </c>
      <c r="KQ101" s="1" t="s">
        <v>69</v>
      </c>
      <c r="KR101" s="1">
        <f t="shared" ref="KR101:KR102" si="2200">+KL98/KR98*100</f>
        <v>103.39113440737142</v>
      </c>
      <c r="KS101" s="1">
        <f t="shared" ref="KS101:KS102" si="2201">(1-1/9/KL98-1.96/3/SQRT(KL98))^3*KR101</f>
        <v>99.500366518177657</v>
      </c>
      <c r="KT101" s="1">
        <f t="shared" ref="KT101:KT102" si="2202">(KL98+1)/KL98*(1-1/9/(KL98+1)+1.96/3/SQRT(KL98+1))^3*KR101</f>
        <v>107.39505437649153</v>
      </c>
      <c r="KU101" s="1">
        <f>(ABS(KL98-KR98)-0.5)/SQRT(KR98)</f>
        <v>1.7108549076221222</v>
      </c>
      <c r="KV101" s="5">
        <f t="shared" ref="KV101:KV102" si="2203">2*(1-NORMDIST(ABS(KU101),0,1,1))</f>
        <v>8.7107900529080018E-2</v>
      </c>
      <c r="KW101">
        <f t="shared" si="1490"/>
        <v>173</v>
      </c>
      <c r="KX101">
        <f t="shared" si="1491"/>
        <v>15.9</v>
      </c>
      <c r="KY101" s="1"/>
      <c r="KZ101" s="1"/>
      <c r="LA101" s="1"/>
      <c r="LB101" s="1"/>
      <c r="LC101" s="1"/>
      <c r="LE101" s="1" t="s">
        <v>60</v>
      </c>
      <c r="LF101" s="1"/>
      <c r="LG101" s="1"/>
      <c r="LH101" s="1">
        <f t="shared" ref="LH101:LH102" si="2204">+LK98/LJ98</f>
        <v>0.20637189475985737</v>
      </c>
      <c r="LI101" s="1">
        <f t="shared" ref="LI101:LI102" si="2205">SQRT(LL98)/LJ98</f>
        <v>3.0608023271482183E-3</v>
      </c>
      <c r="LJ101" s="1">
        <f>(LH101-LB98)/SQRT(LI101^2+LC98^2)</f>
        <v>37.640331665816561</v>
      </c>
      <c r="LK101" s="5">
        <f t="shared" si="2125"/>
        <v>0</v>
      </c>
      <c r="LL101" s="1" t="s">
        <v>69</v>
      </c>
      <c r="LM101" s="1">
        <f t="shared" ref="LM101:LM102" si="2206">+LG98/LM98*100</f>
        <v>224.84624460137042</v>
      </c>
      <c r="LN101" s="1">
        <f t="shared" ref="LN101:LN102" si="2207">(1-1/9/LG98-1.96/3/SQRT(LG98))^3*LM101</f>
        <v>217.6112389325603</v>
      </c>
      <c r="LO101" s="1">
        <f t="shared" ref="LO101:LO102" si="2208">(LG98+1)/LG98*(1-1/9/(LG98+1)+1.96/3/SQRT(LG98+1))^3*LM101</f>
        <v>232.26049666505739</v>
      </c>
      <c r="LP101" s="1">
        <f>(ABS(LG98-LM98)-0.5)/SQRT(LM98)</f>
        <v>50.295768887667727</v>
      </c>
      <c r="LQ101" s="5">
        <f t="shared" ref="LQ101:LQ102" si="2209">2*(1-NORMDIST(ABS(LP101),0,1,1))</f>
        <v>0</v>
      </c>
    </row>
    <row r="102" spans="1:329" x14ac:dyDescent="0.15">
      <c r="A102" s="51" t="s">
        <v>39</v>
      </c>
      <c r="B102" s="51" t="s">
        <v>43</v>
      </c>
      <c r="C102" s="51">
        <v>68</v>
      </c>
      <c r="D102" s="51" t="s">
        <v>41</v>
      </c>
      <c r="E102" s="52">
        <v>1247</v>
      </c>
      <c r="F102" s="52">
        <v>391</v>
      </c>
      <c r="G102" s="51">
        <v>31.400000000000002</v>
      </c>
      <c r="H102" s="52">
        <v>722</v>
      </c>
      <c r="I102" s="51">
        <v>57.900000000000006</v>
      </c>
      <c r="J102" s="52">
        <v>331</v>
      </c>
      <c r="K102" s="51">
        <v>26.6</v>
      </c>
      <c r="L102" s="52">
        <v>184</v>
      </c>
      <c r="M102" s="51">
        <v>14.8</v>
      </c>
      <c r="N102" s="52">
        <v>102</v>
      </c>
      <c r="O102" s="51">
        <v>8.2000000000000011</v>
      </c>
      <c r="P102" s="52">
        <v>387</v>
      </c>
      <c r="Q102" s="51">
        <v>31.1</v>
      </c>
      <c r="R102" s="52">
        <v>675</v>
      </c>
      <c r="S102" s="51">
        <v>54.2</v>
      </c>
      <c r="T102" s="52">
        <v>115</v>
      </c>
      <c r="U102" s="51">
        <v>9.3000000000000007</v>
      </c>
      <c r="V102" s="52">
        <v>682</v>
      </c>
      <c r="W102" s="51">
        <v>54.7</v>
      </c>
      <c r="X102" s="52">
        <v>326</v>
      </c>
      <c r="Y102" s="51">
        <v>26.200000000000003</v>
      </c>
      <c r="Z102" s="52">
        <v>831</v>
      </c>
      <c r="AA102" s="51">
        <v>66.7</v>
      </c>
      <c r="AB102" s="52">
        <v>19</v>
      </c>
      <c r="AC102" s="51">
        <v>1.6</v>
      </c>
      <c r="AD102" s="52">
        <v>227</v>
      </c>
      <c r="AE102" s="51">
        <v>18.3</v>
      </c>
      <c r="AF102" s="52">
        <v>359</v>
      </c>
      <c r="AG102" s="51">
        <v>28.8</v>
      </c>
      <c r="AI102" s="43"/>
      <c r="AJ102">
        <f t="shared" si="1386"/>
        <v>391</v>
      </c>
      <c r="AK102">
        <f t="shared" si="1387"/>
        <v>31.400000000000002</v>
      </c>
      <c r="AR102" s="1" t="s">
        <v>62</v>
      </c>
      <c r="AS102" s="1"/>
      <c r="AT102" s="1"/>
      <c r="AU102" s="1">
        <f t="shared" si="2126"/>
        <v>0.2117815892500905</v>
      </c>
      <c r="AV102" s="1">
        <f t="shared" si="2127"/>
        <v>2.4392412902611775E-3</v>
      </c>
      <c r="AW102" s="1"/>
      <c r="AX102" s="5"/>
      <c r="AY102" s="1" t="s">
        <v>70</v>
      </c>
      <c r="AZ102" s="1">
        <f t="shared" si="2128"/>
        <v>96.043040055751902</v>
      </c>
      <c r="BA102" s="1">
        <f t="shared" si="2129"/>
        <v>93.627209596072092</v>
      </c>
      <c r="BB102" s="1">
        <f t="shared" si="2130"/>
        <v>98.505434739365484</v>
      </c>
      <c r="BC102" s="1">
        <f>(ABS(AT99-AZ99)-0.5)/SQRT(AZ99)</f>
        <v>3.1201797202832009</v>
      </c>
      <c r="BD102" s="5">
        <f t="shared" si="2131"/>
        <v>1.8074072935185814E-3</v>
      </c>
      <c r="BE102">
        <f t="shared" si="1394"/>
        <v>722</v>
      </c>
      <c r="BF102">
        <f t="shared" si="1395"/>
        <v>57.900000000000006</v>
      </c>
      <c r="BM102" s="1" t="s">
        <v>62</v>
      </c>
      <c r="BN102" s="1"/>
      <c r="BO102" s="1"/>
      <c r="BP102" s="1">
        <f t="shared" si="2132"/>
        <v>0.17948659797518285</v>
      </c>
      <c r="BQ102" s="1">
        <f t="shared" si="2133"/>
        <v>2.2745018630692775E-3</v>
      </c>
      <c r="BR102" s="1">
        <f>(BP102-BJ99)/SQRT(BQ102^2+BK99^2)</f>
        <v>-3.9327765958474505</v>
      </c>
      <c r="BS102" s="5">
        <f t="shared" si="2113"/>
        <v>8.3970271460120927E-5</v>
      </c>
      <c r="BT102" s="1" t="s">
        <v>70</v>
      </c>
      <c r="BU102" s="1">
        <f t="shared" si="2134"/>
        <v>95.042189238214647</v>
      </c>
      <c r="BV102" s="1">
        <f t="shared" si="2135"/>
        <v>92.464420599203024</v>
      </c>
      <c r="BW102" s="1">
        <f t="shared" si="2136"/>
        <v>97.673603806595096</v>
      </c>
      <c r="BX102" s="1">
        <f>(ABS(BO99-BU99)-0.5)/SQRT(BU99)</f>
        <v>3.6434340830514365</v>
      </c>
      <c r="BY102" s="5">
        <f t="shared" si="2137"/>
        <v>2.6902457138300306E-4</v>
      </c>
      <c r="BZ102">
        <f t="shared" si="1402"/>
        <v>331</v>
      </c>
      <c r="CA102">
        <f t="shared" si="1403"/>
        <v>26.6</v>
      </c>
      <c r="CH102" s="1" t="s">
        <v>62</v>
      </c>
      <c r="CI102" s="1"/>
      <c r="CJ102" s="1"/>
      <c r="CK102" s="1">
        <f t="shared" si="2138"/>
        <v>0.17584805279093849</v>
      </c>
      <c r="CL102" s="1">
        <f t="shared" si="2139"/>
        <v>2.2614546364518005E-3</v>
      </c>
      <c r="CM102" s="1">
        <f>(CK102-CE99)/SQRT(CL102^2+CF99^2)</f>
        <v>1.6977670288428615</v>
      </c>
      <c r="CN102" s="5">
        <f t="shared" si="2114"/>
        <v>8.9551741135423191E-2</v>
      </c>
      <c r="CO102" s="1" t="s">
        <v>70</v>
      </c>
      <c r="CP102" s="1">
        <f t="shared" si="2140"/>
        <v>101.12395892278275</v>
      </c>
      <c r="CQ102" s="1">
        <f t="shared" si="2141"/>
        <v>98.350866532493725</v>
      </c>
      <c r="CR102" s="1">
        <f t="shared" si="2142"/>
        <v>103.95541308888339</v>
      </c>
      <c r="CS102" s="1">
        <f>(ABS(CJ99-CP99)-0.5)/SQRT(CP99)</f>
        <v>0.78632307013726821</v>
      </c>
      <c r="CT102" s="5">
        <f t="shared" si="2143"/>
        <v>0.43167824012492306</v>
      </c>
      <c r="CU102">
        <f t="shared" si="1410"/>
        <v>184</v>
      </c>
      <c r="CV102">
        <f t="shared" si="1411"/>
        <v>14.8</v>
      </c>
      <c r="DC102" s="1" t="s">
        <v>62</v>
      </c>
      <c r="DD102" s="1"/>
      <c r="DE102" s="1"/>
      <c r="DF102" s="1">
        <f t="shared" si="2144"/>
        <v>7.5785886616148809E-2</v>
      </c>
      <c r="DG102" s="1">
        <f t="shared" si="2145"/>
        <v>1.5816355973025549E-3</v>
      </c>
      <c r="DH102" s="1">
        <f>(DF102-CZ99)/SQRT(DG102^2+DA99^2)</f>
        <v>-9.9976054487433483</v>
      </c>
      <c r="DI102" s="5">
        <f t="shared" si="2115"/>
        <v>0</v>
      </c>
      <c r="DJ102" s="1" t="s">
        <v>70</v>
      </c>
      <c r="DK102" s="1">
        <f t="shared" si="2146"/>
        <v>81.993925582506364</v>
      </c>
      <c r="DL102" s="1">
        <f t="shared" si="2147"/>
        <v>78.564255773143614</v>
      </c>
      <c r="DM102" s="1">
        <f t="shared" si="2148"/>
        <v>85.534780515382863</v>
      </c>
      <c r="DN102" s="1">
        <f>(ABS(DE99-DK99)-0.5)/SQRT(DK99)</f>
        <v>9.2105861981002946</v>
      </c>
      <c r="DO102" s="5">
        <f t="shared" si="2149"/>
        <v>0</v>
      </c>
      <c r="DP102">
        <f t="shared" si="1418"/>
        <v>102</v>
      </c>
      <c r="DQ102">
        <f t="shared" si="1419"/>
        <v>8.2000000000000011</v>
      </c>
      <c r="DX102" s="1" t="s">
        <v>62</v>
      </c>
      <c r="DY102" s="1"/>
      <c r="DZ102" s="1"/>
      <c r="EA102" s="1">
        <f t="shared" si="2150"/>
        <v>2.2823814294473839E-2</v>
      </c>
      <c r="EB102" s="1">
        <f t="shared" si="2151"/>
        <v>8.909959372365451E-4</v>
      </c>
      <c r="EC102" s="1">
        <f>(EA102-DU99)/SQRT(EB102^2+DV99^2)</f>
        <v>-0.83153288724314611</v>
      </c>
      <c r="ED102" s="5">
        <f t="shared" si="2116"/>
        <v>0.40567265756633586</v>
      </c>
      <c r="EE102" s="1" t="s">
        <v>70</v>
      </c>
      <c r="EF102" s="1">
        <f t="shared" si="2152"/>
        <v>95.94948617736344</v>
      </c>
      <c r="EG102" s="1">
        <f t="shared" si="2153"/>
        <v>88.713830771169128</v>
      </c>
      <c r="EH102" s="1">
        <f t="shared" si="2154"/>
        <v>103.61802213681871</v>
      </c>
      <c r="EI102" s="1">
        <f>(ABS(DZ99-EF99)-0.5)/SQRT(EF99)</f>
        <v>1.0350441940520811</v>
      </c>
      <c r="EJ102" s="5">
        <f t="shared" si="2155"/>
        <v>0.30064827258932914</v>
      </c>
      <c r="EK102">
        <f t="shared" si="1426"/>
        <v>387</v>
      </c>
      <c r="EL102">
        <f t="shared" si="1427"/>
        <v>31.1</v>
      </c>
      <c r="ES102" s="1" t="s">
        <v>62</v>
      </c>
      <c r="ET102" s="1"/>
      <c r="EU102" s="1"/>
      <c r="EV102" s="1">
        <f t="shared" si="2156"/>
        <v>0.13195536646822392</v>
      </c>
      <c r="EW102" s="1">
        <f t="shared" si="2157"/>
        <v>2.001779066472688E-3</v>
      </c>
      <c r="EX102" s="1">
        <f>(EV102-EP99)/SQRT(EW102^2+EQ99^2)</f>
        <v>-14.519857731179584</v>
      </c>
      <c r="EY102" s="5">
        <f t="shared" si="2117"/>
        <v>0</v>
      </c>
      <c r="EZ102" s="1" t="s">
        <v>70</v>
      </c>
      <c r="FA102" s="1">
        <f t="shared" si="2158"/>
        <v>81.28035554652476</v>
      </c>
      <c r="FB102" s="1">
        <f t="shared" si="2159"/>
        <v>78.718000038518682</v>
      </c>
      <c r="FC102" s="1">
        <f t="shared" si="2160"/>
        <v>83.904877842699719</v>
      </c>
      <c r="FD102" s="1">
        <f>(ABS(EU99-FA99)-0.5)/SQRT(FA99)</f>
        <v>12.800716111662398</v>
      </c>
      <c r="FE102" s="5">
        <f t="shared" si="2161"/>
        <v>0</v>
      </c>
      <c r="FF102">
        <f t="shared" si="1434"/>
        <v>675</v>
      </c>
      <c r="FG102">
        <f t="shared" si="1435"/>
        <v>54.2</v>
      </c>
      <c r="FN102" s="1" t="s">
        <v>62</v>
      </c>
      <c r="FO102" s="1"/>
      <c r="FP102" s="1"/>
      <c r="FQ102" s="1">
        <f t="shared" si="2162"/>
        <v>0.54563341383678876</v>
      </c>
      <c r="FR102" s="1">
        <f t="shared" si="2163"/>
        <v>2.906908041583963E-3</v>
      </c>
      <c r="FS102" s="1">
        <f>(FQ102-FK99)/SQRT(FR102^2+FL99^2)</f>
        <v>8.4952908055824885</v>
      </c>
      <c r="FT102" s="5">
        <f t="shared" si="2118"/>
        <v>0</v>
      </c>
      <c r="FU102" s="1" t="s">
        <v>70</v>
      </c>
      <c r="FV102" s="1">
        <f t="shared" si="2164"/>
        <v>103.85145954004717</v>
      </c>
      <c r="FW102" s="1">
        <f t="shared" si="2165"/>
        <v>102.23014751481919</v>
      </c>
      <c r="FX102" s="1">
        <f t="shared" si="2166"/>
        <v>105.49204266904289</v>
      </c>
      <c r="FY102" s="1">
        <f>(ABS(FP99-FV99)-0.5)/SQRT(FV99)</f>
        <v>4.7224011642995674</v>
      </c>
      <c r="FZ102" s="5">
        <f t="shared" si="2167"/>
        <v>2.3307636520808472E-6</v>
      </c>
      <c r="GA102">
        <f t="shared" si="1442"/>
        <v>115</v>
      </c>
      <c r="GB102">
        <f t="shared" si="1443"/>
        <v>9.3000000000000007</v>
      </c>
      <c r="GI102" s="1" t="s">
        <v>62</v>
      </c>
      <c r="GJ102" s="1"/>
      <c r="GK102" s="1"/>
      <c r="GL102" s="1">
        <f t="shared" si="2168"/>
        <v>7.4856359503579174E-3</v>
      </c>
      <c r="GM102" s="1">
        <f t="shared" si="2169"/>
        <v>5.0869292666705249E-4</v>
      </c>
      <c r="GN102" s="1">
        <f>(GL102-GF99)/SQRT(GM102^2+GG99^2)</f>
        <v>-14.626414224897157</v>
      </c>
      <c r="GO102" s="5">
        <f t="shared" si="2119"/>
        <v>0</v>
      </c>
      <c r="GP102" s="1" t="s">
        <v>70</v>
      </c>
      <c r="GQ102" s="1">
        <f t="shared" si="2170"/>
        <v>50.497601646523947</v>
      </c>
      <c r="GR102" s="1">
        <f t="shared" si="2171"/>
        <v>44.015902870916022</v>
      </c>
      <c r="GS102" s="1">
        <f t="shared" si="2172"/>
        <v>57.664900067988079</v>
      </c>
      <c r="GT102" s="1">
        <f>(ABS(GK99-GQ99)-0.5)/SQRT(GQ99)</f>
        <v>10.261286350078198</v>
      </c>
      <c r="GU102" s="5">
        <f t="shared" si="2173"/>
        <v>0</v>
      </c>
      <c r="GV102">
        <f t="shared" si="1450"/>
        <v>682</v>
      </c>
      <c r="GW102">
        <f t="shared" si="1451"/>
        <v>54.7</v>
      </c>
      <c r="HD102" s="1" t="s">
        <v>62</v>
      </c>
      <c r="HE102" s="1"/>
      <c r="HF102" s="1"/>
      <c r="HG102" s="1">
        <f t="shared" si="2174"/>
        <v>0.38931255270569137</v>
      </c>
      <c r="HH102" s="1">
        <f t="shared" si="2175"/>
        <v>2.8172458608663534E-3</v>
      </c>
      <c r="HI102" s="1">
        <f>(HG102-HA99)/SQRT(HH102^2+HB99^2)</f>
        <v>-15.118972145849405</v>
      </c>
      <c r="HJ102" s="5">
        <f t="shared" si="2120"/>
        <v>0</v>
      </c>
      <c r="HK102" s="1" t="s">
        <v>70</v>
      </c>
      <c r="HL102" s="1">
        <f t="shared" si="2176"/>
        <v>89.138607114401765</v>
      </c>
      <c r="HM102" s="1">
        <f t="shared" si="2177"/>
        <v>87.496381573459715</v>
      </c>
      <c r="HN102" s="1">
        <f t="shared" si="2178"/>
        <v>90.80391120923224</v>
      </c>
      <c r="HO102" s="1">
        <f>(ABS(HF99-HL99)-0.5)/SQRT(HL99)</f>
        <v>12.178486176795781</v>
      </c>
      <c r="HP102" s="5">
        <f t="shared" si="2179"/>
        <v>0</v>
      </c>
      <c r="HQ102">
        <f t="shared" si="1458"/>
        <v>326</v>
      </c>
      <c r="HR102">
        <f t="shared" si="1459"/>
        <v>26.200000000000003</v>
      </c>
      <c r="HY102" s="1" t="s">
        <v>62</v>
      </c>
      <c r="HZ102" s="1"/>
      <c r="IA102" s="1"/>
      <c r="IB102" s="1">
        <f t="shared" si="2180"/>
        <v>0.14485355174888995</v>
      </c>
      <c r="IC102" s="1">
        <f t="shared" si="2181"/>
        <v>2.0956764904981294E-3</v>
      </c>
      <c r="ID102" s="1">
        <f>(IB102-HV99)/SQRT(IC102^2+HW99^2)</f>
        <v>-1.9900456549034524</v>
      </c>
      <c r="IE102" s="5">
        <f t="shared" si="2121"/>
        <v>4.6585906484939876E-2</v>
      </c>
      <c r="IF102" s="1" t="s">
        <v>70</v>
      </c>
      <c r="IG102" s="1">
        <f t="shared" si="2182"/>
        <v>96.819166758975044</v>
      </c>
      <c r="IH102" s="1">
        <f t="shared" si="2183"/>
        <v>93.893838733513746</v>
      </c>
      <c r="II102" s="1">
        <f t="shared" si="2184"/>
        <v>99.812456708268968</v>
      </c>
      <c r="IJ102" s="1">
        <f>(ABS(IA99-IG99)-0.5)/SQRT(IG99)</f>
        <v>2.0735999294964014</v>
      </c>
      <c r="IK102" s="5">
        <f t="shared" si="2185"/>
        <v>3.8116481764233434E-2</v>
      </c>
      <c r="IL102">
        <f t="shared" si="1466"/>
        <v>831</v>
      </c>
      <c r="IM102">
        <f t="shared" si="1467"/>
        <v>66.7</v>
      </c>
      <c r="IT102" s="1" t="s">
        <v>62</v>
      </c>
      <c r="IU102" s="1"/>
      <c r="IV102" s="1"/>
      <c r="IW102" s="1">
        <f t="shared" si="2186"/>
        <v>0.6219887765236034</v>
      </c>
      <c r="IX102" s="1">
        <f t="shared" si="2187"/>
        <v>2.8762098083261441E-3</v>
      </c>
      <c r="IY102" s="1">
        <f>(IW102-IQ99)/SQRT(IX102^2+IR99^2)</f>
        <v>5.3686736021445425</v>
      </c>
      <c r="IZ102" s="5">
        <f t="shared" si="2122"/>
        <v>7.9317818757473901E-8</v>
      </c>
      <c r="JA102" s="1" t="s">
        <v>70</v>
      </c>
      <c r="JB102" s="1">
        <f t="shared" si="2188"/>
        <v>101.60433774276856</v>
      </c>
      <c r="JC102" s="1">
        <f t="shared" si="2189"/>
        <v>100.11417769660237</v>
      </c>
      <c r="JD102" s="1">
        <f t="shared" si="2190"/>
        <v>103.11112667665034</v>
      </c>
      <c r="JE102" s="1">
        <f>(ABS(IV99-JB99)-0.5)/SQRT(JB99)</f>
        <v>2.1155227836017478</v>
      </c>
      <c r="JF102" s="5">
        <f t="shared" si="2191"/>
        <v>3.4385415186087398E-2</v>
      </c>
      <c r="JG102">
        <f t="shared" si="1474"/>
        <v>19</v>
      </c>
      <c r="JH102">
        <f t="shared" si="1475"/>
        <v>1.6</v>
      </c>
      <c r="JO102" s="1" t="s">
        <v>62</v>
      </c>
      <c r="JP102" s="1"/>
      <c r="JQ102" s="1"/>
      <c r="JR102" s="1">
        <f t="shared" si="2192"/>
        <v>6.3112033874627256E-4</v>
      </c>
      <c r="JS102" s="1">
        <f t="shared" si="2193"/>
        <v>1.4970009771347683E-4</v>
      </c>
      <c r="JT102" s="1">
        <f>(JR102-JL99)/SQRT(JS102^2+JM99^2)</f>
        <v>-7.8696754697535916</v>
      </c>
      <c r="JU102" s="5">
        <f t="shared" si="2123"/>
        <v>3.5527136788005009E-15</v>
      </c>
      <c r="JV102" s="1" t="s">
        <v>70</v>
      </c>
      <c r="JW102" s="1">
        <f t="shared" si="2194"/>
        <v>34.255868200260871</v>
      </c>
      <c r="JX102" s="1">
        <f t="shared" si="2195"/>
        <v>20.291629075009247</v>
      </c>
      <c r="JY102" s="1">
        <f t="shared" si="2196"/>
        <v>54.142247296285213</v>
      </c>
      <c r="JZ102" s="1">
        <f>(ABS(JQ99-JW99)-0.5)/SQRT(JW99)</f>
        <v>4.6967131437274849</v>
      </c>
      <c r="KA102" s="5">
        <f t="shared" si="2197"/>
        <v>2.6438133380324302E-6</v>
      </c>
      <c r="KB102">
        <f t="shared" si="1482"/>
        <v>227</v>
      </c>
      <c r="KC102">
        <f t="shared" si="1483"/>
        <v>18.3</v>
      </c>
      <c r="KJ102" s="1" t="s">
        <v>62</v>
      </c>
      <c r="KK102" s="1"/>
      <c r="KL102" s="1"/>
      <c r="KM102" s="1">
        <f t="shared" si="2198"/>
        <v>0.12952698389466533</v>
      </c>
      <c r="KN102" s="1">
        <f t="shared" si="2199"/>
        <v>1.9853666023809217E-3</v>
      </c>
      <c r="KO102" s="1">
        <f>(KM102-KG99)/SQRT(KN102^2+KH99^2)</f>
        <v>0.92238317313901708</v>
      </c>
      <c r="KP102" s="5">
        <f t="shared" si="2124"/>
        <v>0.35632874367988299</v>
      </c>
      <c r="KQ102" s="1" t="s">
        <v>70</v>
      </c>
      <c r="KR102" s="1">
        <f t="shared" si="2200"/>
        <v>101.48712343853241</v>
      </c>
      <c r="KS102" s="1">
        <f t="shared" si="2201"/>
        <v>98.260718723951641</v>
      </c>
      <c r="KT102" s="1">
        <f t="shared" si="2202"/>
        <v>104.79248154295485</v>
      </c>
      <c r="KU102" s="1">
        <f>(ABS(KL99-KR99)-0.5)/SQRT(KR99)</f>
        <v>0.89465581879968348</v>
      </c>
      <c r="KV102" s="5">
        <f t="shared" si="2203"/>
        <v>0.37097110318664428</v>
      </c>
      <c r="KW102">
        <f t="shared" si="1490"/>
        <v>359</v>
      </c>
      <c r="KX102">
        <f t="shared" si="1491"/>
        <v>28.8</v>
      </c>
      <c r="LE102" s="1" t="s">
        <v>62</v>
      </c>
      <c r="LF102" s="1"/>
      <c r="LG102" s="1"/>
      <c r="LH102" s="1">
        <f t="shared" si="2204"/>
        <v>0.1975702338745243</v>
      </c>
      <c r="LI102" s="1">
        <f t="shared" si="2205"/>
        <v>2.3702719378182811E-3</v>
      </c>
      <c r="LJ102" s="1">
        <f>(LH102-LB99)/SQRT(LI102^2+LC99^2)</f>
        <v>39.999230368382214</v>
      </c>
      <c r="LK102" s="5">
        <f t="shared" si="2125"/>
        <v>0</v>
      </c>
      <c r="LL102" s="1" t="s">
        <v>70</v>
      </c>
      <c r="LM102" s="1">
        <f t="shared" si="2206"/>
        <v>196.24991953949447</v>
      </c>
      <c r="LN102" s="1">
        <f t="shared" si="2207"/>
        <v>191.17227841846668</v>
      </c>
      <c r="LO102" s="1">
        <f t="shared" si="2208"/>
        <v>201.42827975357909</v>
      </c>
      <c r="LP102" s="1">
        <f>(ABS(LG99-LM99)-0.5)/SQRT(LM99)</f>
        <v>51.703200255226115</v>
      </c>
      <c r="LQ102" s="5">
        <f t="shared" si="2209"/>
        <v>0</v>
      </c>
    </row>
    <row r="103" spans="1:329" x14ac:dyDescent="0.15">
      <c r="A103" s="51" t="s">
        <v>39</v>
      </c>
      <c r="B103" s="51" t="s">
        <v>43</v>
      </c>
      <c r="C103" s="51">
        <v>69</v>
      </c>
      <c r="D103" s="51" t="s">
        <v>41</v>
      </c>
      <c r="E103" s="52">
        <v>1414</v>
      </c>
      <c r="F103" s="52">
        <v>329</v>
      </c>
      <c r="G103" s="51">
        <v>23.3</v>
      </c>
      <c r="H103" s="52">
        <v>554</v>
      </c>
      <c r="I103" s="51">
        <v>39.200000000000003</v>
      </c>
      <c r="J103" s="52">
        <v>449</v>
      </c>
      <c r="K103" s="51">
        <v>31.8</v>
      </c>
      <c r="L103" s="52">
        <v>239</v>
      </c>
      <c r="M103" s="51">
        <v>17</v>
      </c>
      <c r="N103" s="52">
        <v>127</v>
      </c>
      <c r="O103" s="51">
        <v>9</v>
      </c>
      <c r="P103" s="52">
        <v>320</v>
      </c>
      <c r="Q103" s="51">
        <v>22.700000000000003</v>
      </c>
      <c r="R103" s="52">
        <v>999</v>
      </c>
      <c r="S103" s="51">
        <v>70.7</v>
      </c>
      <c r="T103" s="52">
        <v>115</v>
      </c>
      <c r="U103" s="51">
        <v>8.2000000000000011</v>
      </c>
      <c r="V103" s="52">
        <v>815</v>
      </c>
      <c r="W103" s="51">
        <v>57.7</v>
      </c>
      <c r="X103" s="52">
        <v>310</v>
      </c>
      <c r="Y103" s="51">
        <v>22</v>
      </c>
      <c r="Z103" s="52">
        <v>776</v>
      </c>
      <c r="AA103" s="51">
        <v>54.900000000000006</v>
      </c>
      <c r="AB103" s="52">
        <v>10</v>
      </c>
      <c r="AC103" s="51">
        <v>0.8</v>
      </c>
      <c r="AD103" s="52">
        <v>313</v>
      </c>
      <c r="AE103" s="51">
        <v>22.200000000000003</v>
      </c>
      <c r="AF103" s="52">
        <v>352</v>
      </c>
      <c r="AG103" s="51">
        <v>24.900000000000002</v>
      </c>
      <c r="AI103" s="43"/>
      <c r="AJ103">
        <f t="shared" si="1386"/>
        <v>329</v>
      </c>
      <c r="AK103">
        <f t="shared" si="1387"/>
        <v>23.3</v>
      </c>
      <c r="AR103" s="1"/>
      <c r="AS103" s="1"/>
      <c r="AT103" s="1"/>
      <c r="AU103" s="1"/>
      <c r="AV103" s="1"/>
      <c r="AW103" s="1"/>
      <c r="AX103" s="1"/>
      <c r="AY103" s="1"/>
      <c r="AZ103" s="1"/>
      <c r="BA103" s="1" t="s">
        <v>71</v>
      </c>
      <c r="BB103" s="1" t="s">
        <v>72</v>
      </c>
      <c r="BC103" s="1" t="s">
        <v>77</v>
      </c>
      <c r="BD103" s="1" t="s">
        <v>64</v>
      </c>
      <c r="BE103">
        <f t="shared" si="1394"/>
        <v>554</v>
      </c>
      <c r="BF103">
        <f t="shared" si="1395"/>
        <v>39.200000000000003</v>
      </c>
      <c r="BM103" s="1"/>
      <c r="BN103" s="1"/>
      <c r="BO103" s="1"/>
      <c r="BP103" s="1"/>
      <c r="BQ103" s="1"/>
      <c r="BR103" s="1" t="s">
        <v>150</v>
      </c>
      <c r="BS103" s="1" t="s">
        <v>64</v>
      </c>
      <c r="BT103" s="1"/>
      <c r="BU103" s="1"/>
      <c r="BV103" s="1" t="s">
        <v>71</v>
      </c>
      <c r="BW103" s="1" t="s">
        <v>72</v>
      </c>
      <c r="BX103" s="1" t="s">
        <v>77</v>
      </c>
      <c r="BY103" s="1" t="s">
        <v>64</v>
      </c>
      <c r="BZ103">
        <f t="shared" si="1402"/>
        <v>449</v>
      </c>
      <c r="CA103">
        <f t="shared" si="1403"/>
        <v>31.8</v>
      </c>
      <c r="CH103" s="1"/>
      <c r="CI103" s="1"/>
      <c r="CJ103" s="1"/>
      <c r="CK103" s="1"/>
      <c r="CL103" s="1"/>
      <c r="CM103" s="1" t="s">
        <v>150</v>
      </c>
      <c r="CN103" s="1" t="s">
        <v>64</v>
      </c>
      <c r="CO103" s="1"/>
      <c r="CP103" s="1"/>
      <c r="CQ103" s="1" t="s">
        <v>71</v>
      </c>
      <c r="CR103" s="1" t="s">
        <v>72</v>
      </c>
      <c r="CS103" s="1" t="s">
        <v>77</v>
      </c>
      <c r="CT103" s="1" t="s">
        <v>64</v>
      </c>
      <c r="CU103">
        <f t="shared" si="1410"/>
        <v>239</v>
      </c>
      <c r="CV103">
        <f t="shared" si="1411"/>
        <v>17</v>
      </c>
      <c r="DC103" s="1"/>
      <c r="DD103" s="1"/>
      <c r="DE103" s="1"/>
      <c r="DF103" s="1"/>
      <c r="DG103" s="1"/>
      <c r="DH103" s="1" t="s">
        <v>150</v>
      </c>
      <c r="DI103" s="1" t="s">
        <v>64</v>
      </c>
      <c r="DJ103" s="1"/>
      <c r="DK103" s="1"/>
      <c r="DL103" s="1" t="s">
        <v>71</v>
      </c>
      <c r="DM103" s="1" t="s">
        <v>72</v>
      </c>
      <c r="DN103" s="1" t="s">
        <v>77</v>
      </c>
      <c r="DO103" s="1" t="s">
        <v>64</v>
      </c>
      <c r="DP103">
        <f t="shared" si="1418"/>
        <v>127</v>
      </c>
      <c r="DQ103">
        <f t="shared" si="1419"/>
        <v>9</v>
      </c>
      <c r="DX103" s="1"/>
      <c r="DY103" s="1"/>
      <c r="DZ103" s="1"/>
      <c r="EA103" s="1"/>
      <c r="EB103" s="1"/>
      <c r="EC103" s="1" t="s">
        <v>150</v>
      </c>
      <c r="ED103" s="1" t="s">
        <v>64</v>
      </c>
      <c r="EE103" s="1"/>
      <c r="EF103" s="1"/>
      <c r="EG103" s="1" t="s">
        <v>71</v>
      </c>
      <c r="EH103" s="1" t="s">
        <v>72</v>
      </c>
      <c r="EI103" s="1" t="s">
        <v>77</v>
      </c>
      <c r="EJ103" s="1" t="s">
        <v>64</v>
      </c>
      <c r="EK103">
        <f t="shared" si="1426"/>
        <v>320</v>
      </c>
      <c r="EL103">
        <f t="shared" si="1427"/>
        <v>22.700000000000003</v>
      </c>
      <c r="ES103" s="1"/>
      <c r="ET103" s="1"/>
      <c r="EU103" s="1"/>
      <c r="EV103" s="1"/>
      <c r="EW103" s="1"/>
      <c r="EX103" s="1" t="s">
        <v>150</v>
      </c>
      <c r="EY103" s="1" t="s">
        <v>64</v>
      </c>
      <c r="EZ103" s="1"/>
      <c r="FA103" s="1"/>
      <c r="FB103" s="1" t="s">
        <v>71</v>
      </c>
      <c r="FC103" s="1" t="s">
        <v>72</v>
      </c>
      <c r="FD103" s="1" t="s">
        <v>77</v>
      </c>
      <c r="FE103" s="1" t="s">
        <v>64</v>
      </c>
      <c r="FF103">
        <f t="shared" si="1434"/>
        <v>999</v>
      </c>
      <c r="FG103">
        <f t="shared" si="1435"/>
        <v>70.7</v>
      </c>
      <c r="FN103" s="1"/>
      <c r="FO103" s="1"/>
      <c r="FP103" s="1"/>
      <c r="FQ103" s="1"/>
      <c r="FR103" s="1"/>
      <c r="FS103" s="1" t="s">
        <v>150</v>
      </c>
      <c r="FT103" s="1" t="s">
        <v>64</v>
      </c>
      <c r="FU103" s="1"/>
      <c r="FV103" s="1"/>
      <c r="FW103" s="1" t="s">
        <v>71</v>
      </c>
      <c r="FX103" s="1" t="s">
        <v>72</v>
      </c>
      <c r="FY103" s="1" t="s">
        <v>77</v>
      </c>
      <c r="FZ103" s="1" t="s">
        <v>64</v>
      </c>
      <c r="GA103">
        <f t="shared" si="1442"/>
        <v>115</v>
      </c>
      <c r="GB103">
        <f t="shared" si="1443"/>
        <v>8.2000000000000011</v>
      </c>
      <c r="GI103" s="1"/>
      <c r="GJ103" s="1"/>
      <c r="GK103" s="1"/>
      <c r="GL103" s="1"/>
      <c r="GM103" s="1"/>
      <c r="GN103" s="1" t="s">
        <v>150</v>
      </c>
      <c r="GO103" s="1" t="s">
        <v>64</v>
      </c>
      <c r="GP103" s="1"/>
      <c r="GQ103" s="1"/>
      <c r="GR103" s="1" t="s">
        <v>71</v>
      </c>
      <c r="GS103" s="1" t="s">
        <v>72</v>
      </c>
      <c r="GT103" s="1" t="s">
        <v>77</v>
      </c>
      <c r="GU103" s="1" t="s">
        <v>64</v>
      </c>
      <c r="GV103">
        <f t="shared" si="1450"/>
        <v>815</v>
      </c>
      <c r="GW103">
        <f t="shared" si="1451"/>
        <v>57.7</v>
      </c>
      <c r="HD103" s="1"/>
      <c r="HE103" s="1"/>
      <c r="HF103" s="1"/>
      <c r="HG103" s="1"/>
      <c r="HH103" s="1"/>
      <c r="HI103" s="1" t="s">
        <v>150</v>
      </c>
      <c r="HJ103" s="1" t="s">
        <v>64</v>
      </c>
      <c r="HK103" s="1"/>
      <c r="HL103" s="1"/>
      <c r="HM103" s="1" t="s">
        <v>71</v>
      </c>
      <c r="HN103" s="1" t="s">
        <v>72</v>
      </c>
      <c r="HO103" s="1" t="s">
        <v>77</v>
      </c>
      <c r="HP103" s="1" t="s">
        <v>64</v>
      </c>
      <c r="HQ103">
        <f t="shared" si="1458"/>
        <v>310</v>
      </c>
      <c r="HR103">
        <f t="shared" si="1459"/>
        <v>22</v>
      </c>
      <c r="HY103" s="1"/>
      <c r="HZ103" s="1"/>
      <c r="IA103" s="1"/>
      <c r="IB103" s="1"/>
      <c r="IC103" s="1"/>
      <c r="ID103" s="1" t="s">
        <v>150</v>
      </c>
      <c r="IE103" s="1" t="s">
        <v>64</v>
      </c>
      <c r="IF103" s="1"/>
      <c r="IG103" s="1"/>
      <c r="IH103" s="1" t="s">
        <v>71</v>
      </c>
      <c r="II103" s="1" t="s">
        <v>72</v>
      </c>
      <c r="IJ103" s="1" t="s">
        <v>77</v>
      </c>
      <c r="IK103" s="1" t="s">
        <v>64</v>
      </c>
      <c r="IL103">
        <f t="shared" si="1466"/>
        <v>776</v>
      </c>
      <c r="IM103">
        <f t="shared" si="1467"/>
        <v>54.900000000000006</v>
      </c>
      <c r="IT103" s="1"/>
      <c r="IU103" s="1"/>
      <c r="IV103" s="1"/>
      <c r="IW103" s="1"/>
      <c r="IX103" s="1"/>
      <c r="IY103" s="1" t="s">
        <v>150</v>
      </c>
      <c r="IZ103" s="1" t="s">
        <v>64</v>
      </c>
      <c r="JA103" s="1"/>
      <c r="JB103" s="1"/>
      <c r="JC103" s="1" t="s">
        <v>71</v>
      </c>
      <c r="JD103" s="1" t="s">
        <v>72</v>
      </c>
      <c r="JE103" s="1" t="s">
        <v>77</v>
      </c>
      <c r="JF103" s="1" t="s">
        <v>64</v>
      </c>
      <c r="JG103">
        <f t="shared" si="1474"/>
        <v>10</v>
      </c>
      <c r="JH103">
        <f t="shared" si="1475"/>
        <v>0.8</v>
      </c>
      <c r="JO103" s="1"/>
      <c r="JP103" s="1"/>
      <c r="JQ103" s="1"/>
      <c r="JR103" s="1"/>
      <c r="JS103" s="1"/>
      <c r="JT103" s="1" t="s">
        <v>150</v>
      </c>
      <c r="JU103" s="1" t="s">
        <v>64</v>
      </c>
      <c r="JV103" s="1"/>
      <c r="JW103" s="1"/>
      <c r="JX103" s="1" t="s">
        <v>71</v>
      </c>
      <c r="JY103" s="1" t="s">
        <v>72</v>
      </c>
      <c r="JZ103" s="1" t="s">
        <v>77</v>
      </c>
      <c r="KA103" s="1" t="s">
        <v>64</v>
      </c>
      <c r="KB103">
        <f t="shared" si="1482"/>
        <v>313</v>
      </c>
      <c r="KC103">
        <f t="shared" si="1483"/>
        <v>22.200000000000003</v>
      </c>
      <c r="KJ103" s="1"/>
      <c r="KK103" s="1"/>
      <c r="KL103" s="1"/>
      <c r="KM103" s="1"/>
      <c r="KN103" s="1"/>
      <c r="KO103" s="1" t="s">
        <v>150</v>
      </c>
      <c r="KP103" s="1" t="s">
        <v>64</v>
      </c>
      <c r="KQ103" s="1"/>
      <c r="KR103" s="1"/>
      <c r="KS103" s="1" t="s">
        <v>71</v>
      </c>
      <c r="KT103" s="1" t="s">
        <v>72</v>
      </c>
      <c r="KU103" s="1" t="s">
        <v>77</v>
      </c>
      <c r="KV103" s="1" t="s">
        <v>64</v>
      </c>
      <c r="KW103">
        <f t="shared" si="1490"/>
        <v>352</v>
      </c>
      <c r="KX103">
        <f t="shared" si="1491"/>
        <v>24.900000000000002</v>
      </c>
      <c r="LE103" s="1"/>
      <c r="LF103" s="1"/>
      <c r="LG103" s="1"/>
      <c r="LH103" s="1"/>
      <c r="LI103" s="1"/>
      <c r="LJ103" s="1" t="s">
        <v>150</v>
      </c>
      <c r="LK103" s="1" t="s">
        <v>64</v>
      </c>
      <c r="LL103" s="1"/>
      <c r="LM103" s="1"/>
      <c r="LN103" s="1" t="s">
        <v>71</v>
      </c>
      <c r="LO103" s="1" t="s">
        <v>72</v>
      </c>
      <c r="LP103" s="1" t="s">
        <v>77</v>
      </c>
      <c r="LQ103" s="1" t="s">
        <v>64</v>
      </c>
    </row>
    <row r="104" spans="1:329" x14ac:dyDescent="0.15">
      <c r="A104" s="51" t="s">
        <v>39</v>
      </c>
      <c r="B104" s="51" t="s">
        <v>43</v>
      </c>
      <c r="C104" s="51">
        <v>70</v>
      </c>
      <c r="D104" s="51" t="s">
        <v>41</v>
      </c>
      <c r="E104" s="52">
        <v>1613</v>
      </c>
      <c r="F104" s="52">
        <v>316</v>
      </c>
      <c r="G104" s="51">
        <v>19.600000000000001</v>
      </c>
      <c r="H104" s="52">
        <v>670</v>
      </c>
      <c r="I104" s="51">
        <v>41.6</v>
      </c>
      <c r="J104" s="52">
        <v>392</v>
      </c>
      <c r="K104" s="51">
        <v>24.400000000000002</v>
      </c>
      <c r="L104" s="52">
        <v>298</v>
      </c>
      <c r="M104" s="51">
        <v>18.5</v>
      </c>
      <c r="N104" s="52">
        <v>117</v>
      </c>
      <c r="O104" s="51">
        <v>7.3000000000000007</v>
      </c>
      <c r="P104" s="52">
        <v>345</v>
      </c>
      <c r="Q104" s="51">
        <v>21.400000000000002</v>
      </c>
      <c r="R104" s="52">
        <v>1010</v>
      </c>
      <c r="S104" s="51">
        <v>62.7</v>
      </c>
      <c r="T104" s="52">
        <v>122</v>
      </c>
      <c r="U104" s="51">
        <v>7.6000000000000005</v>
      </c>
      <c r="V104" s="52">
        <v>747</v>
      </c>
      <c r="W104" s="51">
        <v>46.400000000000006</v>
      </c>
      <c r="X104" s="52">
        <v>271</v>
      </c>
      <c r="Y104" s="51">
        <v>16.900000000000002</v>
      </c>
      <c r="Z104" s="52">
        <v>794</v>
      </c>
      <c r="AA104" s="51">
        <v>49.300000000000004</v>
      </c>
      <c r="AB104" s="52">
        <v>24</v>
      </c>
      <c r="AC104" s="51">
        <v>1.5</v>
      </c>
      <c r="AD104" s="52">
        <v>320</v>
      </c>
      <c r="AE104" s="51">
        <v>19.900000000000002</v>
      </c>
      <c r="AF104" s="52">
        <v>320</v>
      </c>
      <c r="AG104" s="51">
        <v>19.900000000000002</v>
      </c>
      <c r="AI104" s="43"/>
      <c r="AJ104">
        <f t="shared" si="1386"/>
        <v>316</v>
      </c>
      <c r="AK104">
        <f t="shared" si="1387"/>
        <v>19.600000000000001</v>
      </c>
      <c r="BE104">
        <f t="shared" si="1394"/>
        <v>670</v>
      </c>
      <c r="BF104">
        <f t="shared" si="1395"/>
        <v>41.6</v>
      </c>
      <c r="BZ104">
        <f t="shared" si="1402"/>
        <v>392</v>
      </c>
      <c r="CA104">
        <f t="shared" si="1403"/>
        <v>24.400000000000002</v>
      </c>
      <c r="CU104">
        <f t="shared" si="1410"/>
        <v>298</v>
      </c>
      <c r="CV104">
        <f t="shared" si="1411"/>
        <v>18.5</v>
      </c>
      <c r="DP104">
        <f t="shared" si="1418"/>
        <v>117</v>
      </c>
      <c r="DQ104">
        <f t="shared" si="1419"/>
        <v>7.3000000000000007</v>
      </c>
      <c r="EK104">
        <f t="shared" si="1426"/>
        <v>345</v>
      </c>
      <c r="EL104">
        <f t="shared" si="1427"/>
        <v>21.400000000000002</v>
      </c>
      <c r="FF104">
        <f t="shared" si="1434"/>
        <v>1010</v>
      </c>
      <c r="FG104">
        <f t="shared" si="1435"/>
        <v>62.7</v>
      </c>
      <c r="GA104">
        <f t="shared" si="1442"/>
        <v>122</v>
      </c>
      <c r="GB104">
        <f t="shared" si="1443"/>
        <v>7.6000000000000005</v>
      </c>
      <c r="GV104">
        <f t="shared" si="1450"/>
        <v>747</v>
      </c>
      <c r="GW104">
        <f t="shared" si="1451"/>
        <v>46.400000000000006</v>
      </c>
      <c r="HQ104">
        <f t="shared" si="1458"/>
        <v>271</v>
      </c>
      <c r="HR104">
        <f t="shared" si="1459"/>
        <v>16.900000000000002</v>
      </c>
      <c r="IL104">
        <f t="shared" si="1466"/>
        <v>794</v>
      </c>
      <c r="IM104">
        <f t="shared" si="1467"/>
        <v>49.300000000000004</v>
      </c>
      <c r="JG104">
        <f t="shared" si="1474"/>
        <v>24</v>
      </c>
      <c r="JH104">
        <f t="shared" si="1475"/>
        <v>1.5</v>
      </c>
      <c r="KB104">
        <f t="shared" si="1482"/>
        <v>320</v>
      </c>
      <c r="KC104">
        <f t="shared" si="1483"/>
        <v>19.900000000000002</v>
      </c>
      <c r="KW104">
        <f t="shared" si="1490"/>
        <v>320</v>
      </c>
      <c r="KX104">
        <f t="shared" si="1491"/>
        <v>19.900000000000002</v>
      </c>
    </row>
    <row r="105" spans="1:329" x14ac:dyDescent="0.15">
      <c r="A105" s="51" t="s">
        <v>39</v>
      </c>
      <c r="B105" s="51" t="s">
        <v>43</v>
      </c>
      <c r="C105" s="51">
        <v>71</v>
      </c>
      <c r="D105" s="51" t="s">
        <v>41</v>
      </c>
      <c r="E105" s="52">
        <v>1330</v>
      </c>
      <c r="F105" s="52">
        <v>394</v>
      </c>
      <c r="G105" s="51">
        <v>29.700000000000003</v>
      </c>
      <c r="H105" s="52">
        <v>695</v>
      </c>
      <c r="I105" s="51">
        <v>52.300000000000004</v>
      </c>
      <c r="J105" s="52">
        <v>319</v>
      </c>
      <c r="K105" s="51">
        <v>24</v>
      </c>
      <c r="L105" s="52">
        <v>208</v>
      </c>
      <c r="M105" s="51">
        <v>15.700000000000001</v>
      </c>
      <c r="N105" s="52">
        <v>158</v>
      </c>
      <c r="O105" s="51">
        <v>11.9</v>
      </c>
      <c r="P105" s="52">
        <v>319</v>
      </c>
      <c r="Q105" s="51">
        <v>24</v>
      </c>
      <c r="R105" s="52">
        <v>1059</v>
      </c>
      <c r="S105" s="51">
        <v>79.7</v>
      </c>
      <c r="T105" s="52">
        <v>133</v>
      </c>
      <c r="U105" s="51">
        <v>10</v>
      </c>
      <c r="V105" s="52">
        <v>706</v>
      </c>
      <c r="W105" s="51">
        <v>53.1</v>
      </c>
      <c r="X105" s="52">
        <v>318</v>
      </c>
      <c r="Y105" s="51">
        <v>24</v>
      </c>
      <c r="Z105" s="52">
        <v>676</v>
      </c>
      <c r="AA105" s="51">
        <v>50.900000000000006</v>
      </c>
      <c r="AB105" s="52">
        <v>24</v>
      </c>
      <c r="AC105" s="51">
        <v>1.9000000000000001</v>
      </c>
      <c r="AD105" s="52">
        <v>323</v>
      </c>
      <c r="AE105" s="51">
        <v>24.3</v>
      </c>
      <c r="AF105" s="52">
        <v>338</v>
      </c>
      <c r="AG105" s="51">
        <v>25.5</v>
      </c>
      <c r="AI105" s="43"/>
      <c r="AJ105">
        <f t="shared" si="1386"/>
        <v>394</v>
      </c>
      <c r="AK105">
        <f t="shared" si="1387"/>
        <v>29.700000000000003</v>
      </c>
      <c r="BE105">
        <f t="shared" si="1394"/>
        <v>695</v>
      </c>
      <c r="BF105">
        <f t="shared" si="1395"/>
        <v>52.300000000000004</v>
      </c>
      <c r="BZ105">
        <f t="shared" si="1402"/>
        <v>319</v>
      </c>
      <c r="CA105">
        <f t="shared" si="1403"/>
        <v>24</v>
      </c>
      <c r="CU105">
        <f t="shared" si="1410"/>
        <v>208</v>
      </c>
      <c r="CV105">
        <f t="shared" si="1411"/>
        <v>15.700000000000001</v>
      </c>
      <c r="DP105">
        <f t="shared" si="1418"/>
        <v>158</v>
      </c>
      <c r="DQ105">
        <f t="shared" si="1419"/>
        <v>11.9</v>
      </c>
      <c r="EK105">
        <f t="shared" si="1426"/>
        <v>319</v>
      </c>
      <c r="EL105">
        <f t="shared" si="1427"/>
        <v>24</v>
      </c>
      <c r="FF105">
        <f t="shared" si="1434"/>
        <v>1059</v>
      </c>
      <c r="FG105">
        <f t="shared" si="1435"/>
        <v>79.7</v>
      </c>
      <c r="GA105">
        <f t="shared" si="1442"/>
        <v>133</v>
      </c>
      <c r="GB105">
        <f t="shared" si="1443"/>
        <v>10</v>
      </c>
      <c r="GV105">
        <f t="shared" si="1450"/>
        <v>706</v>
      </c>
      <c r="GW105">
        <f t="shared" si="1451"/>
        <v>53.1</v>
      </c>
      <c r="HQ105">
        <f t="shared" si="1458"/>
        <v>318</v>
      </c>
      <c r="HR105">
        <f t="shared" si="1459"/>
        <v>24</v>
      </c>
      <c r="IL105">
        <f t="shared" si="1466"/>
        <v>676</v>
      </c>
      <c r="IM105">
        <f t="shared" si="1467"/>
        <v>50.900000000000006</v>
      </c>
      <c r="JG105">
        <f t="shared" si="1474"/>
        <v>24</v>
      </c>
      <c r="JH105">
        <f t="shared" si="1475"/>
        <v>1.9000000000000001</v>
      </c>
      <c r="KB105">
        <f t="shared" si="1482"/>
        <v>323</v>
      </c>
      <c r="KC105">
        <f t="shared" si="1483"/>
        <v>24.3</v>
      </c>
      <c r="KW105">
        <f t="shared" si="1490"/>
        <v>338</v>
      </c>
      <c r="KX105">
        <f t="shared" si="1491"/>
        <v>25.5</v>
      </c>
    </row>
    <row r="106" spans="1:329" x14ac:dyDescent="0.15">
      <c r="A106" s="51" t="s">
        <v>39</v>
      </c>
      <c r="B106" s="51" t="s">
        <v>43</v>
      </c>
      <c r="C106" s="51">
        <v>72</v>
      </c>
      <c r="D106" s="51" t="s">
        <v>41</v>
      </c>
      <c r="E106" s="52">
        <v>1271</v>
      </c>
      <c r="F106" s="52">
        <v>352</v>
      </c>
      <c r="G106" s="51">
        <v>27.700000000000003</v>
      </c>
      <c r="H106" s="52">
        <v>593</v>
      </c>
      <c r="I106" s="51">
        <v>46.7</v>
      </c>
      <c r="J106" s="52">
        <v>373</v>
      </c>
      <c r="K106" s="51">
        <v>29.400000000000002</v>
      </c>
      <c r="L106" s="52">
        <v>233</v>
      </c>
      <c r="M106" s="51">
        <v>18.400000000000002</v>
      </c>
      <c r="N106" s="52">
        <v>112</v>
      </c>
      <c r="O106" s="51">
        <v>8.9</v>
      </c>
      <c r="P106" s="52">
        <v>345</v>
      </c>
      <c r="Q106" s="51">
        <v>27.200000000000003</v>
      </c>
      <c r="R106" s="52">
        <v>731</v>
      </c>
      <c r="S106" s="51">
        <v>57.6</v>
      </c>
      <c r="T106" s="52">
        <v>112</v>
      </c>
      <c r="U106" s="51">
        <v>8.9</v>
      </c>
      <c r="V106" s="52">
        <v>734</v>
      </c>
      <c r="W106" s="51">
        <v>57.800000000000004</v>
      </c>
      <c r="X106" s="52">
        <v>286</v>
      </c>
      <c r="Y106" s="51">
        <v>22.6</v>
      </c>
      <c r="Z106" s="52">
        <v>652</v>
      </c>
      <c r="AA106" s="51">
        <v>51.300000000000004</v>
      </c>
      <c r="AB106" s="52">
        <v>22</v>
      </c>
      <c r="AC106" s="51">
        <v>1.8</v>
      </c>
      <c r="AD106" s="52">
        <v>254</v>
      </c>
      <c r="AE106" s="51">
        <v>20</v>
      </c>
      <c r="AF106" s="52">
        <v>285</v>
      </c>
      <c r="AG106" s="51">
        <v>22.5</v>
      </c>
      <c r="AI106" s="43"/>
      <c r="AJ106">
        <f t="shared" si="1386"/>
        <v>352</v>
      </c>
      <c r="AK106">
        <f t="shared" si="1387"/>
        <v>27.700000000000003</v>
      </c>
      <c r="BE106">
        <f t="shared" si="1394"/>
        <v>593</v>
      </c>
      <c r="BF106">
        <f t="shared" si="1395"/>
        <v>46.7</v>
      </c>
      <c r="BZ106">
        <f t="shared" si="1402"/>
        <v>373</v>
      </c>
      <c r="CA106">
        <f t="shared" si="1403"/>
        <v>29.400000000000002</v>
      </c>
      <c r="CU106">
        <f t="shared" si="1410"/>
        <v>233</v>
      </c>
      <c r="CV106">
        <f t="shared" si="1411"/>
        <v>18.400000000000002</v>
      </c>
      <c r="DP106">
        <f t="shared" si="1418"/>
        <v>112</v>
      </c>
      <c r="DQ106">
        <f t="shared" si="1419"/>
        <v>8.9</v>
      </c>
      <c r="EK106">
        <f t="shared" si="1426"/>
        <v>345</v>
      </c>
      <c r="EL106">
        <f t="shared" si="1427"/>
        <v>27.200000000000003</v>
      </c>
      <c r="FF106">
        <f t="shared" si="1434"/>
        <v>731</v>
      </c>
      <c r="FG106">
        <f t="shared" si="1435"/>
        <v>57.6</v>
      </c>
      <c r="GA106">
        <f t="shared" si="1442"/>
        <v>112</v>
      </c>
      <c r="GB106">
        <f t="shared" si="1443"/>
        <v>8.9</v>
      </c>
      <c r="GV106">
        <f t="shared" si="1450"/>
        <v>734</v>
      </c>
      <c r="GW106">
        <f t="shared" si="1451"/>
        <v>57.800000000000004</v>
      </c>
      <c r="HQ106">
        <f t="shared" si="1458"/>
        <v>286</v>
      </c>
      <c r="HR106">
        <f t="shared" si="1459"/>
        <v>22.6</v>
      </c>
      <c r="IL106">
        <f t="shared" si="1466"/>
        <v>652</v>
      </c>
      <c r="IM106">
        <f t="shared" si="1467"/>
        <v>51.300000000000004</v>
      </c>
      <c r="JG106">
        <f t="shared" si="1474"/>
        <v>22</v>
      </c>
      <c r="JH106">
        <f t="shared" si="1475"/>
        <v>1.8</v>
      </c>
      <c r="KB106">
        <f t="shared" si="1482"/>
        <v>254</v>
      </c>
      <c r="KC106">
        <f t="shared" si="1483"/>
        <v>20</v>
      </c>
      <c r="KW106">
        <f t="shared" si="1490"/>
        <v>285</v>
      </c>
      <c r="KX106">
        <f t="shared" si="1491"/>
        <v>22.5</v>
      </c>
    </row>
    <row r="107" spans="1:329" x14ac:dyDescent="0.15">
      <c r="A107" s="51" t="s">
        <v>39</v>
      </c>
      <c r="B107" s="51" t="s">
        <v>43</v>
      </c>
      <c r="C107" s="51">
        <v>73</v>
      </c>
      <c r="D107" s="51" t="s">
        <v>41</v>
      </c>
      <c r="E107" s="52">
        <v>1103</v>
      </c>
      <c r="F107" s="52">
        <v>358</v>
      </c>
      <c r="G107" s="51">
        <v>32.5</v>
      </c>
      <c r="H107" s="52">
        <v>520</v>
      </c>
      <c r="I107" s="51">
        <v>47.2</v>
      </c>
      <c r="J107" s="52">
        <v>296</v>
      </c>
      <c r="K107" s="51">
        <v>26.900000000000002</v>
      </c>
      <c r="L107" s="52">
        <v>194</v>
      </c>
      <c r="M107" s="51">
        <v>17.600000000000001</v>
      </c>
      <c r="N107" s="52">
        <v>147</v>
      </c>
      <c r="O107" s="51">
        <v>13.4</v>
      </c>
      <c r="P107" s="52">
        <v>312</v>
      </c>
      <c r="Q107" s="51">
        <v>28.3</v>
      </c>
      <c r="R107" s="52">
        <v>634</v>
      </c>
      <c r="S107" s="51">
        <v>57.5</v>
      </c>
      <c r="T107" s="52">
        <v>117</v>
      </c>
      <c r="U107" s="51">
        <v>10.700000000000001</v>
      </c>
      <c r="V107" s="52">
        <v>596</v>
      </c>
      <c r="W107" s="51">
        <v>54.1</v>
      </c>
      <c r="X107" s="52">
        <v>215</v>
      </c>
      <c r="Y107" s="51">
        <v>19.5</v>
      </c>
      <c r="Z107" s="52">
        <v>606</v>
      </c>
      <c r="AA107" s="51">
        <v>55</v>
      </c>
      <c r="AB107" s="52">
        <v>23</v>
      </c>
      <c r="AC107" s="51">
        <v>2.1</v>
      </c>
      <c r="AD107" s="52">
        <v>298</v>
      </c>
      <c r="AE107" s="51">
        <v>27.1</v>
      </c>
      <c r="AF107" s="52">
        <v>251</v>
      </c>
      <c r="AG107" s="51">
        <v>22.8</v>
      </c>
      <c r="AI107" s="43"/>
      <c r="AJ107">
        <f t="shared" si="1386"/>
        <v>358</v>
      </c>
      <c r="AK107">
        <f t="shared" si="1387"/>
        <v>32.5</v>
      </c>
      <c r="BE107">
        <f t="shared" si="1394"/>
        <v>520</v>
      </c>
      <c r="BF107">
        <f t="shared" si="1395"/>
        <v>47.2</v>
      </c>
      <c r="BZ107">
        <f t="shared" si="1402"/>
        <v>296</v>
      </c>
      <c r="CA107">
        <f t="shared" si="1403"/>
        <v>26.900000000000002</v>
      </c>
      <c r="CU107">
        <f t="shared" si="1410"/>
        <v>194</v>
      </c>
      <c r="CV107">
        <f t="shared" si="1411"/>
        <v>17.600000000000001</v>
      </c>
      <c r="DP107">
        <f t="shared" si="1418"/>
        <v>147</v>
      </c>
      <c r="DQ107">
        <f t="shared" si="1419"/>
        <v>13.4</v>
      </c>
      <c r="EK107">
        <f t="shared" si="1426"/>
        <v>312</v>
      </c>
      <c r="EL107">
        <f t="shared" si="1427"/>
        <v>28.3</v>
      </c>
      <c r="FF107">
        <f t="shared" si="1434"/>
        <v>634</v>
      </c>
      <c r="FG107">
        <f t="shared" si="1435"/>
        <v>57.5</v>
      </c>
      <c r="GA107">
        <f t="shared" si="1442"/>
        <v>117</v>
      </c>
      <c r="GB107">
        <f t="shared" si="1443"/>
        <v>10.700000000000001</v>
      </c>
      <c r="GV107">
        <f t="shared" si="1450"/>
        <v>596</v>
      </c>
      <c r="GW107">
        <f t="shared" si="1451"/>
        <v>54.1</v>
      </c>
      <c r="HQ107">
        <f t="shared" si="1458"/>
        <v>215</v>
      </c>
      <c r="HR107">
        <f t="shared" si="1459"/>
        <v>19.5</v>
      </c>
      <c r="IL107">
        <f t="shared" si="1466"/>
        <v>606</v>
      </c>
      <c r="IM107">
        <f t="shared" si="1467"/>
        <v>55</v>
      </c>
      <c r="JG107">
        <f t="shared" si="1474"/>
        <v>23</v>
      </c>
      <c r="JH107">
        <f t="shared" si="1475"/>
        <v>2.1</v>
      </c>
      <c r="KB107">
        <f t="shared" si="1482"/>
        <v>298</v>
      </c>
      <c r="KC107">
        <f t="shared" si="1483"/>
        <v>27.1</v>
      </c>
      <c r="KW107">
        <f t="shared" si="1490"/>
        <v>251</v>
      </c>
      <c r="KX107">
        <f t="shared" si="1491"/>
        <v>22.8</v>
      </c>
    </row>
    <row r="108" spans="1:329" x14ac:dyDescent="0.15">
      <c r="A108" s="51" t="s">
        <v>39</v>
      </c>
      <c r="B108" s="51" t="s">
        <v>43</v>
      </c>
      <c r="C108" s="51">
        <v>74</v>
      </c>
      <c r="D108" s="51" t="s">
        <v>41</v>
      </c>
      <c r="E108" s="52">
        <v>909</v>
      </c>
      <c r="F108" s="52">
        <v>206</v>
      </c>
      <c r="G108" s="51">
        <v>22.700000000000003</v>
      </c>
      <c r="H108" s="52">
        <v>376</v>
      </c>
      <c r="I108" s="51">
        <v>41.400000000000006</v>
      </c>
      <c r="J108" s="52">
        <v>208</v>
      </c>
      <c r="K108" s="51">
        <v>22.900000000000002</v>
      </c>
      <c r="L108" s="52">
        <v>143</v>
      </c>
      <c r="M108" s="51">
        <v>15.8</v>
      </c>
      <c r="N108" s="52">
        <v>104</v>
      </c>
      <c r="O108" s="51">
        <v>11.5</v>
      </c>
      <c r="P108" s="52">
        <v>224</v>
      </c>
      <c r="Q108" s="51">
        <v>24.700000000000003</v>
      </c>
      <c r="R108" s="52">
        <v>564</v>
      </c>
      <c r="S108" s="51">
        <v>62.1</v>
      </c>
      <c r="T108" s="52">
        <v>59</v>
      </c>
      <c r="U108" s="51">
        <v>6.5</v>
      </c>
      <c r="V108" s="52">
        <v>417</v>
      </c>
      <c r="W108" s="51">
        <v>45.900000000000006</v>
      </c>
      <c r="X108" s="52">
        <v>178</v>
      </c>
      <c r="Y108" s="51">
        <v>19.600000000000001</v>
      </c>
      <c r="Z108" s="52">
        <v>325</v>
      </c>
      <c r="AA108" s="51">
        <v>35.800000000000004</v>
      </c>
      <c r="AB108" s="52">
        <v>20</v>
      </c>
      <c r="AC108" s="51">
        <v>2.3000000000000003</v>
      </c>
      <c r="AD108" s="52">
        <v>203</v>
      </c>
      <c r="AE108" s="51">
        <v>22.400000000000002</v>
      </c>
      <c r="AF108" s="52">
        <v>157</v>
      </c>
      <c r="AG108" s="51">
        <v>17.3</v>
      </c>
      <c r="AI108" s="43"/>
      <c r="AJ108">
        <f t="shared" si="1386"/>
        <v>206</v>
      </c>
      <c r="AK108">
        <f t="shared" si="1387"/>
        <v>22.700000000000003</v>
      </c>
      <c r="BE108">
        <f t="shared" si="1394"/>
        <v>376</v>
      </c>
      <c r="BF108">
        <f t="shared" si="1395"/>
        <v>41.400000000000006</v>
      </c>
      <c r="BZ108">
        <f t="shared" si="1402"/>
        <v>208</v>
      </c>
      <c r="CA108">
        <f t="shared" si="1403"/>
        <v>22.900000000000002</v>
      </c>
      <c r="CU108">
        <f t="shared" si="1410"/>
        <v>143</v>
      </c>
      <c r="CV108">
        <f t="shared" si="1411"/>
        <v>15.8</v>
      </c>
      <c r="DP108">
        <f t="shared" si="1418"/>
        <v>104</v>
      </c>
      <c r="DQ108">
        <f t="shared" si="1419"/>
        <v>11.5</v>
      </c>
      <c r="EK108">
        <f t="shared" si="1426"/>
        <v>224</v>
      </c>
      <c r="EL108">
        <f t="shared" si="1427"/>
        <v>24.700000000000003</v>
      </c>
      <c r="FF108">
        <f t="shared" si="1434"/>
        <v>564</v>
      </c>
      <c r="FG108">
        <f t="shared" si="1435"/>
        <v>62.1</v>
      </c>
      <c r="GA108">
        <f t="shared" si="1442"/>
        <v>59</v>
      </c>
      <c r="GB108">
        <f t="shared" si="1443"/>
        <v>6.5</v>
      </c>
      <c r="GV108">
        <f t="shared" si="1450"/>
        <v>417</v>
      </c>
      <c r="GW108">
        <f t="shared" si="1451"/>
        <v>45.900000000000006</v>
      </c>
      <c r="HQ108">
        <f t="shared" si="1458"/>
        <v>178</v>
      </c>
      <c r="HR108">
        <f t="shared" si="1459"/>
        <v>19.600000000000001</v>
      </c>
      <c r="IL108">
        <f t="shared" si="1466"/>
        <v>325</v>
      </c>
      <c r="IM108">
        <f t="shared" si="1467"/>
        <v>35.800000000000004</v>
      </c>
      <c r="JG108">
        <f t="shared" si="1474"/>
        <v>20</v>
      </c>
      <c r="JH108">
        <f t="shared" si="1475"/>
        <v>2.3000000000000003</v>
      </c>
      <c r="KB108">
        <f t="shared" si="1482"/>
        <v>203</v>
      </c>
      <c r="KC108">
        <f t="shared" si="1483"/>
        <v>22.400000000000002</v>
      </c>
      <c r="KW108">
        <f t="shared" si="1490"/>
        <v>157</v>
      </c>
      <c r="KX108">
        <f t="shared" si="1491"/>
        <v>17.3</v>
      </c>
    </row>
    <row r="109" spans="1:329" x14ac:dyDescent="0.15">
      <c r="A109" s="51" t="s">
        <v>39</v>
      </c>
      <c r="B109" s="51" t="s">
        <v>43</v>
      </c>
      <c r="C109" s="51">
        <v>40</v>
      </c>
      <c r="D109" s="51" t="s">
        <v>42</v>
      </c>
      <c r="E109" s="52">
        <v>164</v>
      </c>
      <c r="F109" s="52">
        <v>35</v>
      </c>
      <c r="G109" s="51">
        <v>21.400000000000002</v>
      </c>
      <c r="H109" s="52">
        <v>20</v>
      </c>
      <c r="I109" s="51">
        <v>12.200000000000001</v>
      </c>
      <c r="J109" s="52">
        <v>12</v>
      </c>
      <c r="K109" s="51">
        <v>7.4</v>
      </c>
      <c r="L109" s="52">
        <v>12</v>
      </c>
      <c r="M109" s="51">
        <v>7.4</v>
      </c>
      <c r="N109" s="52">
        <v>2</v>
      </c>
      <c r="O109" s="51">
        <v>1.3</v>
      </c>
      <c r="P109" s="52">
        <v>6</v>
      </c>
      <c r="Q109" s="51">
        <v>3.7</v>
      </c>
      <c r="R109" s="52">
        <v>41</v>
      </c>
      <c r="S109" s="51">
        <v>25</v>
      </c>
      <c r="T109" s="52">
        <v>0</v>
      </c>
      <c r="U109" s="51">
        <v>0</v>
      </c>
      <c r="V109" s="52">
        <v>13</v>
      </c>
      <c r="W109" s="51">
        <v>8</v>
      </c>
      <c r="X109" s="52">
        <v>4</v>
      </c>
      <c r="Y109" s="51">
        <v>2.5</v>
      </c>
      <c r="Z109" s="52">
        <v>53</v>
      </c>
      <c r="AA109" s="51">
        <v>32.4</v>
      </c>
      <c r="AB109" s="52">
        <v>0</v>
      </c>
      <c r="AC109" s="51">
        <v>0</v>
      </c>
      <c r="AD109" s="52">
        <v>11</v>
      </c>
      <c r="AE109" s="51">
        <v>6.8000000000000007</v>
      </c>
      <c r="AF109" s="52">
        <v>21</v>
      </c>
      <c r="AG109" s="51">
        <v>12.9</v>
      </c>
      <c r="AI109" s="43"/>
      <c r="AJ109">
        <f t="shared" si="1386"/>
        <v>35</v>
      </c>
      <c r="AK109">
        <f t="shared" si="1387"/>
        <v>21.400000000000002</v>
      </c>
      <c r="BE109">
        <f t="shared" si="1394"/>
        <v>20</v>
      </c>
      <c r="BF109">
        <f t="shared" si="1395"/>
        <v>12.200000000000001</v>
      </c>
      <c r="BZ109">
        <f t="shared" si="1402"/>
        <v>12</v>
      </c>
      <c r="CA109">
        <f t="shared" si="1403"/>
        <v>7.4</v>
      </c>
      <c r="CU109">
        <f t="shared" si="1410"/>
        <v>12</v>
      </c>
      <c r="CV109">
        <f t="shared" si="1411"/>
        <v>7.4</v>
      </c>
      <c r="DP109">
        <f t="shared" si="1418"/>
        <v>2</v>
      </c>
      <c r="DQ109">
        <f t="shared" si="1419"/>
        <v>1.3</v>
      </c>
      <c r="EK109">
        <f t="shared" si="1426"/>
        <v>6</v>
      </c>
      <c r="EL109">
        <f t="shared" si="1427"/>
        <v>3.7</v>
      </c>
      <c r="FF109">
        <f t="shared" si="1434"/>
        <v>41</v>
      </c>
      <c r="FG109">
        <f t="shared" si="1435"/>
        <v>25</v>
      </c>
      <c r="GA109">
        <f t="shared" si="1442"/>
        <v>0</v>
      </c>
      <c r="GB109">
        <f t="shared" si="1443"/>
        <v>0</v>
      </c>
      <c r="GV109">
        <f t="shared" si="1450"/>
        <v>13</v>
      </c>
      <c r="GW109">
        <f t="shared" si="1451"/>
        <v>8</v>
      </c>
      <c r="HQ109">
        <f t="shared" si="1458"/>
        <v>4</v>
      </c>
      <c r="HR109">
        <f t="shared" si="1459"/>
        <v>2.5</v>
      </c>
      <c r="IL109">
        <f t="shared" si="1466"/>
        <v>53</v>
      </c>
      <c r="IM109">
        <f t="shared" si="1467"/>
        <v>32.4</v>
      </c>
      <c r="JG109">
        <f t="shared" si="1474"/>
        <v>0</v>
      </c>
      <c r="JH109">
        <f t="shared" si="1475"/>
        <v>0</v>
      </c>
      <c r="KB109">
        <f t="shared" si="1482"/>
        <v>11</v>
      </c>
      <c r="KC109">
        <f t="shared" si="1483"/>
        <v>6.8000000000000007</v>
      </c>
      <c r="KW109">
        <f t="shared" si="1490"/>
        <v>21</v>
      </c>
      <c r="KX109">
        <f t="shared" si="1491"/>
        <v>12.9</v>
      </c>
    </row>
    <row r="110" spans="1:329" x14ac:dyDescent="0.15">
      <c r="A110" s="51" t="s">
        <v>39</v>
      </c>
      <c r="B110" s="51" t="s">
        <v>43</v>
      </c>
      <c r="C110" s="51">
        <v>41</v>
      </c>
      <c r="D110" s="51" t="s">
        <v>42</v>
      </c>
      <c r="E110" s="52">
        <v>161</v>
      </c>
      <c r="F110" s="52">
        <v>24</v>
      </c>
      <c r="G110" s="51">
        <v>15</v>
      </c>
      <c r="H110" s="52">
        <v>14</v>
      </c>
      <c r="I110" s="51">
        <v>8.7000000000000011</v>
      </c>
      <c r="J110" s="52">
        <v>12</v>
      </c>
      <c r="K110" s="51">
        <v>7.5</v>
      </c>
      <c r="L110" s="52">
        <v>5</v>
      </c>
      <c r="M110" s="51">
        <v>3.2</v>
      </c>
      <c r="N110" s="52">
        <v>1</v>
      </c>
      <c r="O110" s="51">
        <v>0.70000000000000007</v>
      </c>
      <c r="P110" s="52">
        <v>5</v>
      </c>
      <c r="Q110" s="51">
        <v>3.2</v>
      </c>
      <c r="R110" s="52">
        <v>28</v>
      </c>
      <c r="S110" s="51">
        <v>17.400000000000002</v>
      </c>
      <c r="T110" s="52">
        <v>0</v>
      </c>
      <c r="U110" s="51">
        <v>0</v>
      </c>
      <c r="V110" s="52">
        <v>11</v>
      </c>
      <c r="W110" s="51">
        <v>6.9</v>
      </c>
      <c r="X110" s="52">
        <v>7</v>
      </c>
      <c r="Y110" s="51">
        <v>4.4000000000000004</v>
      </c>
      <c r="Z110" s="52">
        <v>62</v>
      </c>
      <c r="AA110" s="51">
        <v>38.6</v>
      </c>
      <c r="AB110" s="52">
        <v>0</v>
      </c>
      <c r="AC110" s="51">
        <v>0</v>
      </c>
      <c r="AD110" s="52">
        <v>11</v>
      </c>
      <c r="AE110" s="51">
        <v>6.9</v>
      </c>
      <c r="AF110" s="52">
        <v>32</v>
      </c>
      <c r="AG110" s="51">
        <v>19.900000000000002</v>
      </c>
      <c r="AI110" s="43"/>
      <c r="AJ110">
        <f t="shared" si="1386"/>
        <v>24</v>
      </c>
      <c r="AK110">
        <f t="shared" si="1387"/>
        <v>15</v>
      </c>
      <c r="BE110">
        <f t="shared" si="1394"/>
        <v>14</v>
      </c>
      <c r="BF110">
        <f t="shared" si="1395"/>
        <v>8.7000000000000011</v>
      </c>
      <c r="BZ110">
        <f t="shared" si="1402"/>
        <v>12</v>
      </c>
      <c r="CA110">
        <f t="shared" si="1403"/>
        <v>7.5</v>
      </c>
      <c r="CU110">
        <f t="shared" si="1410"/>
        <v>5</v>
      </c>
      <c r="CV110">
        <f t="shared" si="1411"/>
        <v>3.2</v>
      </c>
      <c r="DP110">
        <f t="shared" si="1418"/>
        <v>1</v>
      </c>
      <c r="DQ110">
        <f t="shared" si="1419"/>
        <v>0.70000000000000007</v>
      </c>
      <c r="EK110">
        <f t="shared" si="1426"/>
        <v>5</v>
      </c>
      <c r="EL110">
        <f t="shared" si="1427"/>
        <v>3.2</v>
      </c>
      <c r="FF110">
        <f t="shared" si="1434"/>
        <v>28</v>
      </c>
      <c r="FG110">
        <f t="shared" si="1435"/>
        <v>17.400000000000002</v>
      </c>
      <c r="GA110">
        <f t="shared" si="1442"/>
        <v>0</v>
      </c>
      <c r="GB110">
        <f t="shared" si="1443"/>
        <v>0</v>
      </c>
      <c r="GV110">
        <f t="shared" si="1450"/>
        <v>11</v>
      </c>
      <c r="GW110">
        <f t="shared" si="1451"/>
        <v>6.9</v>
      </c>
      <c r="HQ110">
        <f t="shared" si="1458"/>
        <v>7</v>
      </c>
      <c r="HR110">
        <f t="shared" si="1459"/>
        <v>4.4000000000000004</v>
      </c>
      <c r="IL110">
        <f t="shared" si="1466"/>
        <v>62</v>
      </c>
      <c r="IM110">
        <f t="shared" si="1467"/>
        <v>38.6</v>
      </c>
      <c r="JG110">
        <f t="shared" si="1474"/>
        <v>0</v>
      </c>
      <c r="JH110">
        <f t="shared" si="1475"/>
        <v>0</v>
      </c>
      <c r="KB110">
        <f t="shared" si="1482"/>
        <v>11</v>
      </c>
      <c r="KC110">
        <f t="shared" si="1483"/>
        <v>6.9</v>
      </c>
      <c r="KW110">
        <f t="shared" si="1490"/>
        <v>32</v>
      </c>
      <c r="KX110">
        <f t="shared" si="1491"/>
        <v>19.900000000000002</v>
      </c>
    </row>
    <row r="111" spans="1:329" x14ac:dyDescent="0.15">
      <c r="A111" s="51" t="s">
        <v>39</v>
      </c>
      <c r="B111" s="51" t="s">
        <v>43</v>
      </c>
      <c r="C111" s="51">
        <v>42</v>
      </c>
      <c r="D111" s="51" t="s">
        <v>42</v>
      </c>
      <c r="E111" s="52">
        <v>129</v>
      </c>
      <c r="F111" s="52">
        <v>19</v>
      </c>
      <c r="G111" s="51">
        <v>14.8</v>
      </c>
      <c r="H111" s="52">
        <v>14</v>
      </c>
      <c r="I111" s="51">
        <v>10.9</v>
      </c>
      <c r="J111" s="52">
        <v>14</v>
      </c>
      <c r="K111" s="51">
        <v>10.9</v>
      </c>
      <c r="L111" s="52">
        <v>6</v>
      </c>
      <c r="M111" s="51">
        <v>4.7</v>
      </c>
      <c r="N111" s="52">
        <v>1</v>
      </c>
      <c r="O111" s="51">
        <v>0.8</v>
      </c>
      <c r="P111" s="52">
        <v>10</v>
      </c>
      <c r="Q111" s="51">
        <v>7.8000000000000007</v>
      </c>
      <c r="R111" s="52">
        <v>34</v>
      </c>
      <c r="S111" s="51">
        <v>26.400000000000002</v>
      </c>
      <c r="T111" s="52">
        <v>0</v>
      </c>
      <c r="U111" s="51">
        <v>0</v>
      </c>
      <c r="V111" s="52">
        <v>12</v>
      </c>
      <c r="W111" s="51">
        <v>9.4</v>
      </c>
      <c r="X111" s="52">
        <v>5</v>
      </c>
      <c r="Y111" s="51">
        <v>3.9000000000000004</v>
      </c>
      <c r="Z111" s="52">
        <v>49</v>
      </c>
      <c r="AA111" s="51">
        <v>38</v>
      </c>
      <c r="AB111" s="52">
        <v>0</v>
      </c>
      <c r="AC111" s="51">
        <v>0</v>
      </c>
      <c r="AD111" s="52">
        <v>5</v>
      </c>
      <c r="AE111" s="51">
        <v>3.9000000000000004</v>
      </c>
      <c r="AF111" s="52">
        <v>12</v>
      </c>
      <c r="AG111" s="51">
        <v>9.4</v>
      </c>
      <c r="AI111" s="43"/>
      <c r="AJ111">
        <f t="shared" si="1386"/>
        <v>19</v>
      </c>
      <c r="AK111">
        <f t="shared" si="1387"/>
        <v>14.8</v>
      </c>
      <c r="BE111">
        <f t="shared" si="1394"/>
        <v>14</v>
      </c>
      <c r="BF111">
        <f t="shared" si="1395"/>
        <v>10.9</v>
      </c>
      <c r="BZ111">
        <f t="shared" si="1402"/>
        <v>14</v>
      </c>
      <c r="CA111">
        <f t="shared" si="1403"/>
        <v>10.9</v>
      </c>
      <c r="CU111">
        <f t="shared" si="1410"/>
        <v>6</v>
      </c>
      <c r="CV111">
        <f t="shared" si="1411"/>
        <v>4.7</v>
      </c>
      <c r="DP111">
        <f t="shared" si="1418"/>
        <v>1</v>
      </c>
      <c r="DQ111">
        <f t="shared" si="1419"/>
        <v>0.8</v>
      </c>
      <c r="EK111">
        <f t="shared" si="1426"/>
        <v>10</v>
      </c>
      <c r="EL111">
        <f t="shared" si="1427"/>
        <v>7.8000000000000007</v>
      </c>
      <c r="FF111">
        <f t="shared" si="1434"/>
        <v>34</v>
      </c>
      <c r="FG111">
        <f t="shared" si="1435"/>
        <v>26.400000000000002</v>
      </c>
      <c r="GA111">
        <f t="shared" si="1442"/>
        <v>0</v>
      </c>
      <c r="GB111">
        <f t="shared" si="1443"/>
        <v>0</v>
      </c>
      <c r="GV111">
        <f t="shared" si="1450"/>
        <v>12</v>
      </c>
      <c r="GW111">
        <f t="shared" si="1451"/>
        <v>9.4</v>
      </c>
      <c r="HQ111">
        <f t="shared" si="1458"/>
        <v>5</v>
      </c>
      <c r="HR111">
        <f t="shared" si="1459"/>
        <v>3.9000000000000004</v>
      </c>
      <c r="IL111">
        <f t="shared" si="1466"/>
        <v>49</v>
      </c>
      <c r="IM111">
        <f t="shared" si="1467"/>
        <v>38</v>
      </c>
      <c r="JG111">
        <f t="shared" si="1474"/>
        <v>0</v>
      </c>
      <c r="JH111">
        <f t="shared" si="1475"/>
        <v>0</v>
      </c>
      <c r="KB111">
        <f t="shared" si="1482"/>
        <v>5</v>
      </c>
      <c r="KC111">
        <f t="shared" si="1483"/>
        <v>3.9000000000000004</v>
      </c>
      <c r="KW111">
        <f t="shared" si="1490"/>
        <v>12</v>
      </c>
      <c r="KX111">
        <f t="shared" si="1491"/>
        <v>9.4</v>
      </c>
    </row>
    <row r="112" spans="1:329" x14ac:dyDescent="0.15">
      <c r="A112" s="51" t="s">
        <v>39</v>
      </c>
      <c r="B112" s="51" t="s">
        <v>43</v>
      </c>
      <c r="C112" s="51">
        <v>43</v>
      </c>
      <c r="D112" s="51" t="s">
        <v>42</v>
      </c>
      <c r="E112" s="52">
        <v>185</v>
      </c>
      <c r="F112" s="52">
        <v>22</v>
      </c>
      <c r="G112" s="51">
        <v>11.9</v>
      </c>
      <c r="H112" s="52">
        <v>12</v>
      </c>
      <c r="I112" s="51">
        <v>6.5</v>
      </c>
      <c r="J112" s="52">
        <v>11</v>
      </c>
      <c r="K112" s="51">
        <v>6</v>
      </c>
      <c r="L112" s="52">
        <v>5</v>
      </c>
      <c r="M112" s="51">
        <v>2.8000000000000003</v>
      </c>
      <c r="N112" s="52">
        <v>1</v>
      </c>
      <c r="O112" s="51">
        <v>0.60000000000000009</v>
      </c>
      <c r="P112" s="52">
        <v>3</v>
      </c>
      <c r="Q112" s="51">
        <v>1.7000000000000002</v>
      </c>
      <c r="R112" s="52">
        <v>39</v>
      </c>
      <c r="S112" s="51">
        <v>21.1</v>
      </c>
      <c r="T112" s="52">
        <v>0</v>
      </c>
      <c r="U112" s="51">
        <v>0</v>
      </c>
      <c r="V112" s="52">
        <v>18</v>
      </c>
      <c r="W112" s="51">
        <v>9.8000000000000007</v>
      </c>
      <c r="X112" s="52">
        <v>14</v>
      </c>
      <c r="Y112" s="51">
        <v>7.6000000000000005</v>
      </c>
      <c r="Z112" s="52">
        <v>37</v>
      </c>
      <c r="AA112" s="51">
        <v>20</v>
      </c>
      <c r="AB112" s="52">
        <v>0</v>
      </c>
      <c r="AC112" s="51">
        <v>0</v>
      </c>
      <c r="AD112" s="52">
        <v>6</v>
      </c>
      <c r="AE112" s="51">
        <v>3.3000000000000003</v>
      </c>
      <c r="AF112" s="52">
        <v>20</v>
      </c>
      <c r="AG112" s="51">
        <v>10.9</v>
      </c>
      <c r="AI112" s="43"/>
      <c r="AJ112">
        <f t="shared" si="1386"/>
        <v>22</v>
      </c>
      <c r="AK112">
        <f t="shared" si="1387"/>
        <v>11.9</v>
      </c>
      <c r="BE112">
        <f t="shared" si="1394"/>
        <v>12</v>
      </c>
      <c r="BF112">
        <f t="shared" si="1395"/>
        <v>6.5</v>
      </c>
      <c r="BZ112">
        <f t="shared" si="1402"/>
        <v>11</v>
      </c>
      <c r="CA112">
        <f t="shared" si="1403"/>
        <v>6</v>
      </c>
      <c r="CU112">
        <f t="shared" si="1410"/>
        <v>5</v>
      </c>
      <c r="CV112">
        <f t="shared" si="1411"/>
        <v>2.8000000000000003</v>
      </c>
      <c r="DP112">
        <f t="shared" si="1418"/>
        <v>1</v>
      </c>
      <c r="DQ112">
        <f t="shared" si="1419"/>
        <v>0.60000000000000009</v>
      </c>
      <c r="EK112">
        <f t="shared" si="1426"/>
        <v>3</v>
      </c>
      <c r="EL112">
        <f t="shared" si="1427"/>
        <v>1.7000000000000002</v>
      </c>
      <c r="FF112">
        <f t="shared" si="1434"/>
        <v>39</v>
      </c>
      <c r="FG112">
        <f t="shared" si="1435"/>
        <v>21.1</v>
      </c>
      <c r="GA112">
        <f t="shared" si="1442"/>
        <v>0</v>
      </c>
      <c r="GB112">
        <f t="shared" si="1443"/>
        <v>0</v>
      </c>
      <c r="GV112">
        <f t="shared" si="1450"/>
        <v>18</v>
      </c>
      <c r="GW112">
        <f t="shared" si="1451"/>
        <v>9.8000000000000007</v>
      </c>
      <c r="HQ112">
        <f t="shared" si="1458"/>
        <v>14</v>
      </c>
      <c r="HR112">
        <f t="shared" si="1459"/>
        <v>7.6000000000000005</v>
      </c>
      <c r="IL112">
        <f t="shared" si="1466"/>
        <v>37</v>
      </c>
      <c r="IM112">
        <f t="shared" si="1467"/>
        <v>20</v>
      </c>
      <c r="JG112">
        <f t="shared" si="1474"/>
        <v>0</v>
      </c>
      <c r="JH112">
        <f t="shared" si="1475"/>
        <v>0</v>
      </c>
      <c r="KB112">
        <f t="shared" si="1482"/>
        <v>6</v>
      </c>
      <c r="KC112">
        <f t="shared" si="1483"/>
        <v>3.3000000000000003</v>
      </c>
      <c r="KW112">
        <f t="shared" si="1490"/>
        <v>20</v>
      </c>
      <c r="KX112">
        <f t="shared" si="1491"/>
        <v>10.9</v>
      </c>
    </row>
    <row r="113" spans="1:310" x14ac:dyDescent="0.15">
      <c r="A113" s="51" t="s">
        <v>39</v>
      </c>
      <c r="B113" s="51" t="s">
        <v>43</v>
      </c>
      <c r="C113" s="51">
        <v>44</v>
      </c>
      <c r="D113" s="51" t="s">
        <v>42</v>
      </c>
      <c r="E113" s="52">
        <v>149</v>
      </c>
      <c r="F113" s="52">
        <v>19</v>
      </c>
      <c r="G113" s="51">
        <v>12.8</v>
      </c>
      <c r="H113" s="52">
        <v>11</v>
      </c>
      <c r="I113" s="51">
        <v>7.4</v>
      </c>
      <c r="J113" s="52">
        <v>13</v>
      </c>
      <c r="K113" s="51">
        <v>8.8000000000000007</v>
      </c>
      <c r="L113" s="52">
        <v>5</v>
      </c>
      <c r="M113" s="51">
        <v>3.4000000000000004</v>
      </c>
      <c r="N113" s="52">
        <v>3</v>
      </c>
      <c r="O113" s="51">
        <v>2.1</v>
      </c>
      <c r="P113" s="52">
        <v>6</v>
      </c>
      <c r="Q113" s="51">
        <v>4.1000000000000005</v>
      </c>
      <c r="R113" s="52">
        <v>37</v>
      </c>
      <c r="S113" s="51">
        <v>24.900000000000002</v>
      </c>
      <c r="T113" s="52">
        <v>2</v>
      </c>
      <c r="U113" s="51">
        <v>1.4000000000000001</v>
      </c>
      <c r="V113" s="52">
        <v>15</v>
      </c>
      <c r="W113" s="51">
        <v>10.100000000000001</v>
      </c>
      <c r="X113" s="52">
        <v>10</v>
      </c>
      <c r="Y113" s="51">
        <v>6.8000000000000007</v>
      </c>
      <c r="Z113" s="52">
        <v>60</v>
      </c>
      <c r="AA113" s="51">
        <v>40.300000000000004</v>
      </c>
      <c r="AB113" s="52">
        <v>0</v>
      </c>
      <c r="AC113" s="51">
        <v>0</v>
      </c>
      <c r="AD113" s="52">
        <v>12</v>
      </c>
      <c r="AE113" s="51">
        <v>8.1</v>
      </c>
      <c r="AF113" s="52">
        <v>19</v>
      </c>
      <c r="AG113" s="51">
        <v>12.8</v>
      </c>
      <c r="AI113" s="43"/>
      <c r="AJ113">
        <f t="shared" si="1386"/>
        <v>19</v>
      </c>
      <c r="AK113">
        <f t="shared" si="1387"/>
        <v>12.8</v>
      </c>
      <c r="BE113">
        <f t="shared" si="1394"/>
        <v>11</v>
      </c>
      <c r="BF113">
        <f t="shared" si="1395"/>
        <v>7.4</v>
      </c>
      <c r="BZ113">
        <f t="shared" si="1402"/>
        <v>13</v>
      </c>
      <c r="CA113">
        <f t="shared" si="1403"/>
        <v>8.8000000000000007</v>
      </c>
      <c r="CU113">
        <f t="shared" si="1410"/>
        <v>5</v>
      </c>
      <c r="CV113">
        <f t="shared" si="1411"/>
        <v>3.4000000000000004</v>
      </c>
      <c r="DP113">
        <f t="shared" si="1418"/>
        <v>3</v>
      </c>
      <c r="DQ113">
        <f t="shared" si="1419"/>
        <v>2.1</v>
      </c>
      <c r="EK113">
        <f t="shared" si="1426"/>
        <v>6</v>
      </c>
      <c r="EL113">
        <f t="shared" si="1427"/>
        <v>4.1000000000000005</v>
      </c>
      <c r="FF113">
        <f t="shared" si="1434"/>
        <v>37</v>
      </c>
      <c r="FG113">
        <f t="shared" si="1435"/>
        <v>24.900000000000002</v>
      </c>
      <c r="GA113">
        <f t="shared" si="1442"/>
        <v>2</v>
      </c>
      <c r="GB113">
        <f t="shared" si="1443"/>
        <v>1.4000000000000001</v>
      </c>
      <c r="GV113">
        <f t="shared" si="1450"/>
        <v>15</v>
      </c>
      <c r="GW113">
        <f t="shared" si="1451"/>
        <v>10.100000000000001</v>
      </c>
      <c r="HQ113">
        <f t="shared" si="1458"/>
        <v>10</v>
      </c>
      <c r="HR113">
        <f t="shared" si="1459"/>
        <v>6.8000000000000007</v>
      </c>
      <c r="IL113">
        <f t="shared" si="1466"/>
        <v>60</v>
      </c>
      <c r="IM113">
        <f t="shared" si="1467"/>
        <v>40.300000000000004</v>
      </c>
      <c r="JG113">
        <f t="shared" si="1474"/>
        <v>0</v>
      </c>
      <c r="JH113">
        <f t="shared" si="1475"/>
        <v>0</v>
      </c>
      <c r="KB113">
        <f t="shared" si="1482"/>
        <v>12</v>
      </c>
      <c r="KC113">
        <f t="shared" si="1483"/>
        <v>8.1</v>
      </c>
      <c r="KW113">
        <f t="shared" si="1490"/>
        <v>19</v>
      </c>
      <c r="KX113">
        <f t="shared" si="1491"/>
        <v>12.8</v>
      </c>
    </row>
    <row r="114" spans="1:310" x14ac:dyDescent="0.15">
      <c r="A114" s="51" t="s">
        <v>39</v>
      </c>
      <c r="B114" s="51" t="s">
        <v>43</v>
      </c>
      <c r="C114" s="51">
        <v>45</v>
      </c>
      <c r="D114" s="51" t="s">
        <v>42</v>
      </c>
      <c r="E114" s="52">
        <v>164</v>
      </c>
      <c r="F114" s="52">
        <v>25</v>
      </c>
      <c r="G114" s="51">
        <v>15.3</v>
      </c>
      <c r="H114" s="52">
        <v>15</v>
      </c>
      <c r="I114" s="51">
        <v>9.2000000000000011</v>
      </c>
      <c r="J114" s="52">
        <v>7</v>
      </c>
      <c r="K114" s="51">
        <v>4.3</v>
      </c>
      <c r="L114" s="52">
        <v>6</v>
      </c>
      <c r="M114" s="51">
        <v>3.7</v>
      </c>
      <c r="N114" s="52">
        <v>1</v>
      </c>
      <c r="O114" s="51">
        <v>0.70000000000000007</v>
      </c>
      <c r="P114" s="52">
        <v>10</v>
      </c>
      <c r="Q114" s="51">
        <v>6.1000000000000005</v>
      </c>
      <c r="R114" s="52">
        <v>36</v>
      </c>
      <c r="S114" s="51">
        <v>22</v>
      </c>
      <c r="T114" s="52">
        <v>1</v>
      </c>
      <c r="U114" s="51">
        <v>0.70000000000000007</v>
      </c>
      <c r="V114" s="52">
        <v>31</v>
      </c>
      <c r="W114" s="51">
        <v>19</v>
      </c>
      <c r="X114" s="52">
        <v>22</v>
      </c>
      <c r="Y114" s="51">
        <v>13.5</v>
      </c>
      <c r="Z114" s="52">
        <v>48</v>
      </c>
      <c r="AA114" s="51">
        <v>29.3</v>
      </c>
      <c r="AB114" s="52">
        <v>0</v>
      </c>
      <c r="AC114" s="51">
        <v>0</v>
      </c>
      <c r="AD114" s="52">
        <v>10</v>
      </c>
      <c r="AE114" s="51">
        <v>6.1000000000000005</v>
      </c>
      <c r="AF114" s="52">
        <v>22</v>
      </c>
      <c r="AG114" s="51">
        <v>13.5</v>
      </c>
      <c r="AI114" s="43"/>
      <c r="AJ114">
        <f t="shared" si="1386"/>
        <v>25</v>
      </c>
      <c r="AK114">
        <f t="shared" si="1387"/>
        <v>15.3</v>
      </c>
      <c r="BE114">
        <f t="shared" si="1394"/>
        <v>15</v>
      </c>
      <c r="BF114">
        <f t="shared" si="1395"/>
        <v>9.2000000000000011</v>
      </c>
      <c r="BZ114">
        <f t="shared" si="1402"/>
        <v>7</v>
      </c>
      <c r="CA114">
        <f t="shared" si="1403"/>
        <v>4.3</v>
      </c>
      <c r="CU114">
        <f t="shared" si="1410"/>
        <v>6</v>
      </c>
      <c r="CV114">
        <f t="shared" si="1411"/>
        <v>3.7</v>
      </c>
      <c r="DP114">
        <f t="shared" si="1418"/>
        <v>1</v>
      </c>
      <c r="DQ114">
        <f t="shared" si="1419"/>
        <v>0.70000000000000007</v>
      </c>
      <c r="EK114">
        <f t="shared" si="1426"/>
        <v>10</v>
      </c>
      <c r="EL114">
        <f t="shared" si="1427"/>
        <v>6.1000000000000005</v>
      </c>
      <c r="FF114">
        <f t="shared" si="1434"/>
        <v>36</v>
      </c>
      <c r="FG114">
        <f t="shared" si="1435"/>
        <v>22</v>
      </c>
      <c r="GA114">
        <f t="shared" si="1442"/>
        <v>1</v>
      </c>
      <c r="GB114">
        <f t="shared" si="1443"/>
        <v>0.70000000000000007</v>
      </c>
      <c r="GV114">
        <f t="shared" si="1450"/>
        <v>31</v>
      </c>
      <c r="GW114">
        <f t="shared" si="1451"/>
        <v>19</v>
      </c>
      <c r="HQ114">
        <f t="shared" si="1458"/>
        <v>22</v>
      </c>
      <c r="HR114">
        <f t="shared" si="1459"/>
        <v>13.5</v>
      </c>
      <c r="IL114">
        <f t="shared" si="1466"/>
        <v>48</v>
      </c>
      <c r="IM114">
        <f t="shared" si="1467"/>
        <v>29.3</v>
      </c>
      <c r="JG114">
        <f t="shared" si="1474"/>
        <v>0</v>
      </c>
      <c r="JH114">
        <f t="shared" si="1475"/>
        <v>0</v>
      </c>
      <c r="KB114">
        <f t="shared" si="1482"/>
        <v>10</v>
      </c>
      <c r="KC114">
        <f t="shared" si="1483"/>
        <v>6.1000000000000005</v>
      </c>
      <c r="KW114">
        <f t="shared" si="1490"/>
        <v>22</v>
      </c>
      <c r="KX114">
        <f t="shared" si="1491"/>
        <v>13.5</v>
      </c>
    </row>
    <row r="115" spans="1:310" x14ac:dyDescent="0.15">
      <c r="A115" s="51" t="s">
        <v>39</v>
      </c>
      <c r="B115" s="51" t="s">
        <v>43</v>
      </c>
      <c r="C115" s="51">
        <v>46</v>
      </c>
      <c r="D115" s="51" t="s">
        <v>42</v>
      </c>
      <c r="E115" s="52">
        <v>172</v>
      </c>
      <c r="F115" s="52">
        <v>31</v>
      </c>
      <c r="G115" s="51">
        <v>18.100000000000001</v>
      </c>
      <c r="H115" s="52">
        <v>18</v>
      </c>
      <c r="I115" s="51">
        <v>10.5</v>
      </c>
      <c r="J115" s="52">
        <v>21</v>
      </c>
      <c r="K115" s="51">
        <v>12.3</v>
      </c>
      <c r="L115" s="52">
        <v>4</v>
      </c>
      <c r="M115" s="51">
        <v>2.4000000000000004</v>
      </c>
      <c r="N115" s="52">
        <v>4</v>
      </c>
      <c r="O115" s="51">
        <v>2.4000000000000004</v>
      </c>
      <c r="P115" s="52">
        <v>9</v>
      </c>
      <c r="Q115" s="51">
        <v>5.3000000000000007</v>
      </c>
      <c r="R115" s="52">
        <v>43</v>
      </c>
      <c r="S115" s="51">
        <v>25</v>
      </c>
      <c r="T115" s="52">
        <v>0</v>
      </c>
      <c r="U115" s="51">
        <v>0</v>
      </c>
      <c r="V115" s="52">
        <v>18</v>
      </c>
      <c r="W115" s="51">
        <v>10.5</v>
      </c>
      <c r="X115" s="52">
        <v>15</v>
      </c>
      <c r="Y115" s="51">
        <v>8.8000000000000007</v>
      </c>
      <c r="Z115" s="52">
        <v>61</v>
      </c>
      <c r="AA115" s="51">
        <v>35.5</v>
      </c>
      <c r="AB115" s="52">
        <v>0</v>
      </c>
      <c r="AC115" s="51">
        <v>0</v>
      </c>
      <c r="AD115" s="52">
        <v>12</v>
      </c>
      <c r="AE115" s="51">
        <v>7</v>
      </c>
      <c r="AF115" s="52">
        <v>20</v>
      </c>
      <c r="AG115" s="51">
        <v>11.700000000000001</v>
      </c>
      <c r="AI115" s="43"/>
      <c r="AJ115">
        <f t="shared" si="1386"/>
        <v>31</v>
      </c>
      <c r="AK115">
        <f t="shared" si="1387"/>
        <v>18.100000000000001</v>
      </c>
      <c r="BE115">
        <f t="shared" si="1394"/>
        <v>18</v>
      </c>
      <c r="BF115">
        <f t="shared" si="1395"/>
        <v>10.5</v>
      </c>
      <c r="BZ115">
        <f t="shared" si="1402"/>
        <v>21</v>
      </c>
      <c r="CA115">
        <f t="shared" si="1403"/>
        <v>12.3</v>
      </c>
      <c r="CU115">
        <f t="shared" si="1410"/>
        <v>4</v>
      </c>
      <c r="CV115">
        <f t="shared" si="1411"/>
        <v>2.4000000000000004</v>
      </c>
      <c r="DP115">
        <f t="shared" si="1418"/>
        <v>4</v>
      </c>
      <c r="DQ115">
        <f t="shared" si="1419"/>
        <v>2.4000000000000004</v>
      </c>
      <c r="EK115">
        <f t="shared" si="1426"/>
        <v>9</v>
      </c>
      <c r="EL115">
        <f t="shared" si="1427"/>
        <v>5.3000000000000007</v>
      </c>
      <c r="FF115">
        <f t="shared" si="1434"/>
        <v>43</v>
      </c>
      <c r="FG115">
        <f t="shared" si="1435"/>
        <v>25</v>
      </c>
      <c r="GA115">
        <f t="shared" si="1442"/>
        <v>0</v>
      </c>
      <c r="GB115">
        <f t="shared" si="1443"/>
        <v>0</v>
      </c>
      <c r="GV115">
        <f t="shared" si="1450"/>
        <v>18</v>
      </c>
      <c r="GW115">
        <f t="shared" si="1451"/>
        <v>10.5</v>
      </c>
      <c r="HQ115">
        <f t="shared" si="1458"/>
        <v>15</v>
      </c>
      <c r="HR115">
        <f t="shared" si="1459"/>
        <v>8.8000000000000007</v>
      </c>
      <c r="IL115">
        <f t="shared" si="1466"/>
        <v>61</v>
      </c>
      <c r="IM115">
        <f t="shared" si="1467"/>
        <v>35.5</v>
      </c>
      <c r="JG115">
        <f t="shared" si="1474"/>
        <v>0</v>
      </c>
      <c r="JH115">
        <f t="shared" si="1475"/>
        <v>0</v>
      </c>
      <c r="KB115">
        <f t="shared" si="1482"/>
        <v>12</v>
      </c>
      <c r="KC115">
        <f t="shared" si="1483"/>
        <v>7</v>
      </c>
      <c r="KW115">
        <f t="shared" si="1490"/>
        <v>20</v>
      </c>
      <c r="KX115">
        <f t="shared" si="1491"/>
        <v>11.700000000000001</v>
      </c>
    </row>
    <row r="116" spans="1:310" x14ac:dyDescent="0.15">
      <c r="A116" s="51" t="s">
        <v>39</v>
      </c>
      <c r="B116" s="51" t="s">
        <v>43</v>
      </c>
      <c r="C116" s="51">
        <v>47</v>
      </c>
      <c r="D116" s="51" t="s">
        <v>42</v>
      </c>
      <c r="E116" s="52">
        <v>128</v>
      </c>
      <c r="F116" s="52">
        <v>24</v>
      </c>
      <c r="G116" s="51">
        <v>18.8</v>
      </c>
      <c r="H116" s="52">
        <v>13</v>
      </c>
      <c r="I116" s="51">
        <v>10.200000000000001</v>
      </c>
      <c r="J116" s="52">
        <v>9</v>
      </c>
      <c r="K116" s="51">
        <v>7.1000000000000005</v>
      </c>
      <c r="L116" s="52">
        <v>5</v>
      </c>
      <c r="M116" s="51">
        <v>4</v>
      </c>
      <c r="N116" s="52">
        <v>3</v>
      </c>
      <c r="O116" s="51">
        <v>2.4000000000000004</v>
      </c>
      <c r="P116" s="52">
        <v>16</v>
      </c>
      <c r="Q116" s="51">
        <v>12.5</v>
      </c>
      <c r="R116" s="52">
        <v>37</v>
      </c>
      <c r="S116" s="51">
        <v>29</v>
      </c>
      <c r="T116" s="52">
        <v>0</v>
      </c>
      <c r="U116" s="51">
        <v>0</v>
      </c>
      <c r="V116" s="52">
        <v>14</v>
      </c>
      <c r="W116" s="51">
        <v>11</v>
      </c>
      <c r="X116" s="52">
        <v>16</v>
      </c>
      <c r="Y116" s="51">
        <v>12.5</v>
      </c>
      <c r="Z116" s="52">
        <v>73</v>
      </c>
      <c r="AA116" s="51">
        <v>57.1</v>
      </c>
      <c r="AB116" s="52">
        <v>0</v>
      </c>
      <c r="AC116" s="51">
        <v>0</v>
      </c>
      <c r="AD116" s="52">
        <v>10</v>
      </c>
      <c r="AE116" s="51">
        <v>7.9</v>
      </c>
      <c r="AF116" s="52">
        <v>18</v>
      </c>
      <c r="AG116" s="51">
        <v>14.100000000000001</v>
      </c>
      <c r="AI116" s="43"/>
      <c r="AJ116">
        <f t="shared" si="1386"/>
        <v>24</v>
      </c>
      <c r="AK116">
        <f t="shared" si="1387"/>
        <v>18.8</v>
      </c>
      <c r="BE116">
        <f t="shared" si="1394"/>
        <v>13</v>
      </c>
      <c r="BF116">
        <f t="shared" si="1395"/>
        <v>10.200000000000001</v>
      </c>
      <c r="BZ116">
        <f t="shared" si="1402"/>
        <v>9</v>
      </c>
      <c r="CA116">
        <f t="shared" si="1403"/>
        <v>7.1000000000000005</v>
      </c>
      <c r="CU116">
        <f t="shared" si="1410"/>
        <v>5</v>
      </c>
      <c r="CV116">
        <f t="shared" si="1411"/>
        <v>4</v>
      </c>
      <c r="DP116">
        <f t="shared" si="1418"/>
        <v>3</v>
      </c>
      <c r="DQ116">
        <f t="shared" si="1419"/>
        <v>2.4000000000000004</v>
      </c>
      <c r="EK116">
        <f t="shared" si="1426"/>
        <v>16</v>
      </c>
      <c r="EL116">
        <f t="shared" si="1427"/>
        <v>12.5</v>
      </c>
      <c r="FF116">
        <f t="shared" si="1434"/>
        <v>37</v>
      </c>
      <c r="FG116">
        <f t="shared" si="1435"/>
        <v>29</v>
      </c>
      <c r="GA116">
        <f t="shared" si="1442"/>
        <v>0</v>
      </c>
      <c r="GB116">
        <f t="shared" si="1443"/>
        <v>0</v>
      </c>
      <c r="GV116">
        <f t="shared" si="1450"/>
        <v>14</v>
      </c>
      <c r="GW116">
        <f t="shared" si="1451"/>
        <v>11</v>
      </c>
      <c r="HQ116">
        <f t="shared" si="1458"/>
        <v>16</v>
      </c>
      <c r="HR116">
        <f t="shared" si="1459"/>
        <v>12.5</v>
      </c>
      <c r="IL116">
        <f t="shared" si="1466"/>
        <v>73</v>
      </c>
      <c r="IM116">
        <f t="shared" si="1467"/>
        <v>57.1</v>
      </c>
      <c r="JG116">
        <f t="shared" si="1474"/>
        <v>0</v>
      </c>
      <c r="JH116">
        <f t="shared" si="1475"/>
        <v>0</v>
      </c>
      <c r="KB116">
        <f t="shared" si="1482"/>
        <v>10</v>
      </c>
      <c r="KC116">
        <f t="shared" si="1483"/>
        <v>7.9</v>
      </c>
      <c r="KW116">
        <f t="shared" si="1490"/>
        <v>18</v>
      </c>
      <c r="KX116">
        <f t="shared" si="1491"/>
        <v>14.100000000000001</v>
      </c>
    </row>
    <row r="117" spans="1:310" x14ac:dyDescent="0.15">
      <c r="A117" s="51" t="s">
        <v>39</v>
      </c>
      <c r="B117" s="51" t="s">
        <v>43</v>
      </c>
      <c r="C117" s="51">
        <v>48</v>
      </c>
      <c r="D117" s="51" t="s">
        <v>42</v>
      </c>
      <c r="E117" s="52">
        <v>152</v>
      </c>
      <c r="F117" s="52">
        <v>17</v>
      </c>
      <c r="G117" s="51">
        <v>11.200000000000001</v>
      </c>
      <c r="H117" s="52">
        <v>17</v>
      </c>
      <c r="I117" s="51">
        <v>11.200000000000001</v>
      </c>
      <c r="J117" s="52">
        <v>13</v>
      </c>
      <c r="K117" s="51">
        <v>8.6</v>
      </c>
      <c r="L117" s="52">
        <v>6</v>
      </c>
      <c r="M117" s="51">
        <v>4</v>
      </c>
      <c r="N117" s="52">
        <v>4</v>
      </c>
      <c r="O117" s="51">
        <v>2.7</v>
      </c>
      <c r="P117" s="52">
        <v>13</v>
      </c>
      <c r="Q117" s="51">
        <v>8.6</v>
      </c>
      <c r="R117" s="52">
        <v>36</v>
      </c>
      <c r="S117" s="51">
        <v>23.700000000000003</v>
      </c>
      <c r="T117" s="52">
        <v>0</v>
      </c>
      <c r="U117" s="51">
        <v>0</v>
      </c>
      <c r="V117" s="52">
        <v>18</v>
      </c>
      <c r="W117" s="51">
        <v>11.9</v>
      </c>
      <c r="X117" s="52">
        <v>14</v>
      </c>
      <c r="Y117" s="51">
        <v>9.3000000000000007</v>
      </c>
      <c r="Z117" s="52">
        <v>92</v>
      </c>
      <c r="AA117" s="51">
        <v>60.6</v>
      </c>
      <c r="AB117" s="52">
        <v>0</v>
      </c>
      <c r="AC117" s="51">
        <v>0</v>
      </c>
      <c r="AD117" s="52">
        <v>14</v>
      </c>
      <c r="AE117" s="51">
        <v>9.3000000000000007</v>
      </c>
      <c r="AF117" s="52">
        <v>16</v>
      </c>
      <c r="AG117" s="51">
        <v>10.600000000000001</v>
      </c>
      <c r="AI117" s="43"/>
      <c r="AJ117">
        <f t="shared" si="1386"/>
        <v>17</v>
      </c>
      <c r="AK117">
        <f t="shared" si="1387"/>
        <v>11.200000000000001</v>
      </c>
      <c r="BE117">
        <f t="shared" si="1394"/>
        <v>17</v>
      </c>
      <c r="BF117">
        <f t="shared" si="1395"/>
        <v>11.200000000000001</v>
      </c>
      <c r="BZ117">
        <f t="shared" si="1402"/>
        <v>13</v>
      </c>
      <c r="CA117">
        <f t="shared" si="1403"/>
        <v>8.6</v>
      </c>
      <c r="CU117">
        <f t="shared" si="1410"/>
        <v>6</v>
      </c>
      <c r="CV117">
        <f t="shared" si="1411"/>
        <v>4</v>
      </c>
      <c r="DP117">
        <f t="shared" si="1418"/>
        <v>4</v>
      </c>
      <c r="DQ117">
        <f t="shared" si="1419"/>
        <v>2.7</v>
      </c>
      <c r="EK117">
        <f t="shared" si="1426"/>
        <v>13</v>
      </c>
      <c r="EL117">
        <f t="shared" si="1427"/>
        <v>8.6</v>
      </c>
      <c r="FF117">
        <f t="shared" si="1434"/>
        <v>36</v>
      </c>
      <c r="FG117">
        <f t="shared" si="1435"/>
        <v>23.700000000000003</v>
      </c>
      <c r="GA117">
        <f t="shared" si="1442"/>
        <v>0</v>
      </c>
      <c r="GB117">
        <f t="shared" si="1443"/>
        <v>0</v>
      </c>
      <c r="GV117">
        <f t="shared" si="1450"/>
        <v>18</v>
      </c>
      <c r="GW117">
        <f t="shared" si="1451"/>
        <v>11.9</v>
      </c>
      <c r="HQ117">
        <f t="shared" si="1458"/>
        <v>14</v>
      </c>
      <c r="HR117">
        <f t="shared" si="1459"/>
        <v>9.3000000000000007</v>
      </c>
      <c r="IL117">
        <f t="shared" si="1466"/>
        <v>92</v>
      </c>
      <c r="IM117">
        <f t="shared" si="1467"/>
        <v>60.6</v>
      </c>
      <c r="JG117">
        <f t="shared" si="1474"/>
        <v>0</v>
      </c>
      <c r="JH117">
        <f t="shared" si="1475"/>
        <v>0</v>
      </c>
      <c r="KB117">
        <f t="shared" si="1482"/>
        <v>14</v>
      </c>
      <c r="KC117">
        <f t="shared" si="1483"/>
        <v>9.3000000000000007</v>
      </c>
      <c r="KW117">
        <f t="shared" si="1490"/>
        <v>16</v>
      </c>
      <c r="KX117">
        <f t="shared" si="1491"/>
        <v>10.600000000000001</v>
      </c>
    </row>
    <row r="118" spans="1:310" x14ac:dyDescent="0.15">
      <c r="A118" s="51" t="s">
        <v>39</v>
      </c>
      <c r="B118" s="51" t="s">
        <v>43</v>
      </c>
      <c r="C118" s="51">
        <v>49</v>
      </c>
      <c r="D118" s="51" t="s">
        <v>42</v>
      </c>
      <c r="E118" s="52">
        <v>151</v>
      </c>
      <c r="F118" s="52">
        <v>26</v>
      </c>
      <c r="G118" s="51">
        <v>17.3</v>
      </c>
      <c r="H118" s="52">
        <v>9</v>
      </c>
      <c r="I118" s="51">
        <v>6</v>
      </c>
      <c r="J118" s="52">
        <v>15</v>
      </c>
      <c r="K118" s="51">
        <v>10</v>
      </c>
      <c r="L118" s="52">
        <v>6</v>
      </c>
      <c r="M118" s="51">
        <v>4</v>
      </c>
      <c r="N118" s="52">
        <v>2</v>
      </c>
      <c r="O118" s="51">
        <v>1.4000000000000001</v>
      </c>
      <c r="P118" s="52">
        <v>8</v>
      </c>
      <c r="Q118" s="51">
        <v>5.3000000000000007</v>
      </c>
      <c r="R118" s="52">
        <v>43</v>
      </c>
      <c r="S118" s="51">
        <v>28.5</v>
      </c>
      <c r="T118" s="52">
        <v>1</v>
      </c>
      <c r="U118" s="51">
        <v>0.70000000000000007</v>
      </c>
      <c r="V118" s="52">
        <v>25</v>
      </c>
      <c r="W118" s="51">
        <v>16.600000000000001</v>
      </c>
      <c r="X118" s="52">
        <v>19</v>
      </c>
      <c r="Y118" s="51">
        <v>12.600000000000001</v>
      </c>
      <c r="Z118" s="52">
        <v>66</v>
      </c>
      <c r="AA118" s="51">
        <v>43.800000000000004</v>
      </c>
      <c r="AB118" s="52">
        <v>0</v>
      </c>
      <c r="AC118" s="51">
        <v>0</v>
      </c>
      <c r="AD118" s="52">
        <v>11</v>
      </c>
      <c r="AE118" s="51">
        <v>7.3000000000000007</v>
      </c>
      <c r="AF118" s="52">
        <v>21</v>
      </c>
      <c r="AG118" s="51">
        <v>14</v>
      </c>
      <c r="AI118" s="43"/>
      <c r="AJ118">
        <f t="shared" si="1386"/>
        <v>26</v>
      </c>
      <c r="AK118">
        <f t="shared" si="1387"/>
        <v>17.3</v>
      </c>
      <c r="BE118">
        <f t="shared" si="1394"/>
        <v>9</v>
      </c>
      <c r="BF118">
        <f t="shared" si="1395"/>
        <v>6</v>
      </c>
      <c r="BZ118">
        <f t="shared" si="1402"/>
        <v>15</v>
      </c>
      <c r="CA118">
        <f t="shared" si="1403"/>
        <v>10</v>
      </c>
      <c r="CU118">
        <f t="shared" si="1410"/>
        <v>6</v>
      </c>
      <c r="CV118">
        <f t="shared" si="1411"/>
        <v>4</v>
      </c>
      <c r="DP118">
        <f t="shared" si="1418"/>
        <v>2</v>
      </c>
      <c r="DQ118">
        <f t="shared" si="1419"/>
        <v>1.4000000000000001</v>
      </c>
      <c r="EK118">
        <f t="shared" si="1426"/>
        <v>8</v>
      </c>
      <c r="EL118">
        <f t="shared" si="1427"/>
        <v>5.3000000000000007</v>
      </c>
      <c r="FF118">
        <f t="shared" si="1434"/>
        <v>43</v>
      </c>
      <c r="FG118">
        <f t="shared" si="1435"/>
        <v>28.5</v>
      </c>
      <c r="GA118">
        <f t="shared" si="1442"/>
        <v>1</v>
      </c>
      <c r="GB118">
        <f t="shared" si="1443"/>
        <v>0.70000000000000007</v>
      </c>
      <c r="GV118">
        <f t="shared" si="1450"/>
        <v>25</v>
      </c>
      <c r="GW118">
        <f t="shared" si="1451"/>
        <v>16.600000000000001</v>
      </c>
      <c r="HQ118">
        <f t="shared" si="1458"/>
        <v>19</v>
      </c>
      <c r="HR118">
        <f t="shared" si="1459"/>
        <v>12.600000000000001</v>
      </c>
      <c r="IL118">
        <f t="shared" si="1466"/>
        <v>66</v>
      </c>
      <c r="IM118">
        <f t="shared" si="1467"/>
        <v>43.800000000000004</v>
      </c>
      <c r="JG118">
        <f t="shared" si="1474"/>
        <v>0</v>
      </c>
      <c r="JH118">
        <f t="shared" si="1475"/>
        <v>0</v>
      </c>
      <c r="KB118">
        <f t="shared" si="1482"/>
        <v>11</v>
      </c>
      <c r="KC118">
        <f t="shared" si="1483"/>
        <v>7.3000000000000007</v>
      </c>
      <c r="KW118">
        <f t="shared" si="1490"/>
        <v>21</v>
      </c>
      <c r="KX118">
        <f t="shared" si="1491"/>
        <v>14</v>
      </c>
    </row>
    <row r="119" spans="1:310" x14ac:dyDescent="0.15">
      <c r="A119" s="51" t="s">
        <v>39</v>
      </c>
      <c r="B119" s="51" t="s">
        <v>43</v>
      </c>
      <c r="C119" s="51">
        <v>50</v>
      </c>
      <c r="D119" s="51" t="s">
        <v>42</v>
      </c>
      <c r="E119" s="52">
        <v>173</v>
      </c>
      <c r="F119" s="52">
        <v>28</v>
      </c>
      <c r="G119" s="51">
        <v>16.2</v>
      </c>
      <c r="H119" s="52">
        <v>23</v>
      </c>
      <c r="I119" s="51">
        <v>13.3</v>
      </c>
      <c r="J119" s="52">
        <v>18</v>
      </c>
      <c r="K119" s="51">
        <v>10.5</v>
      </c>
      <c r="L119" s="52">
        <v>18</v>
      </c>
      <c r="M119" s="51">
        <v>10.5</v>
      </c>
      <c r="N119" s="52">
        <v>1</v>
      </c>
      <c r="O119" s="51">
        <v>0.60000000000000009</v>
      </c>
      <c r="P119" s="52">
        <v>6</v>
      </c>
      <c r="Q119" s="51">
        <v>3.5</v>
      </c>
      <c r="R119" s="52">
        <v>53</v>
      </c>
      <c r="S119" s="51">
        <v>30.700000000000003</v>
      </c>
      <c r="T119" s="52">
        <v>0</v>
      </c>
      <c r="U119" s="51">
        <v>0</v>
      </c>
      <c r="V119" s="52">
        <v>46</v>
      </c>
      <c r="W119" s="51">
        <v>26.6</v>
      </c>
      <c r="X119" s="52">
        <v>23</v>
      </c>
      <c r="Y119" s="51">
        <v>13.3</v>
      </c>
      <c r="Z119" s="52">
        <v>85</v>
      </c>
      <c r="AA119" s="51">
        <v>49.2</v>
      </c>
      <c r="AB119" s="52">
        <v>0</v>
      </c>
      <c r="AC119" s="51">
        <v>0</v>
      </c>
      <c r="AD119" s="52">
        <v>14</v>
      </c>
      <c r="AE119" s="51">
        <v>8.1</v>
      </c>
      <c r="AF119" s="52">
        <v>29</v>
      </c>
      <c r="AG119" s="51">
        <v>16.8</v>
      </c>
      <c r="AI119" s="43"/>
      <c r="AJ119">
        <f t="shared" si="1386"/>
        <v>28</v>
      </c>
      <c r="AK119">
        <f t="shared" si="1387"/>
        <v>16.2</v>
      </c>
      <c r="BE119">
        <f t="shared" si="1394"/>
        <v>23</v>
      </c>
      <c r="BF119">
        <f t="shared" si="1395"/>
        <v>13.3</v>
      </c>
      <c r="BZ119">
        <f t="shared" si="1402"/>
        <v>18</v>
      </c>
      <c r="CA119">
        <f t="shared" si="1403"/>
        <v>10.5</v>
      </c>
      <c r="CU119">
        <f t="shared" si="1410"/>
        <v>18</v>
      </c>
      <c r="CV119">
        <f t="shared" si="1411"/>
        <v>10.5</v>
      </c>
      <c r="DP119">
        <f t="shared" si="1418"/>
        <v>1</v>
      </c>
      <c r="DQ119">
        <f t="shared" si="1419"/>
        <v>0.60000000000000009</v>
      </c>
      <c r="EK119">
        <f t="shared" si="1426"/>
        <v>6</v>
      </c>
      <c r="EL119">
        <f t="shared" si="1427"/>
        <v>3.5</v>
      </c>
      <c r="FF119">
        <f t="shared" si="1434"/>
        <v>53</v>
      </c>
      <c r="FG119">
        <f t="shared" si="1435"/>
        <v>30.700000000000003</v>
      </c>
      <c r="GA119">
        <f t="shared" si="1442"/>
        <v>0</v>
      </c>
      <c r="GB119">
        <f t="shared" si="1443"/>
        <v>0</v>
      </c>
      <c r="GV119">
        <f t="shared" si="1450"/>
        <v>46</v>
      </c>
      <c r="GW119">
        <f t="shared" si="1451"/>
        <v>26.6</v>
      </c>
      <c r="HQ119">
        <f t="shared" si="1458"/>
        <v>23</v>
      </c>
      <c r="HR119">
        <f t="shared" si="1459"/>
        <v>13.3</v>
      </c>
      <c r="IL119">
        <f t="shared" si="1466"/>
        <v>85</v>
      </c>
      <c r="IM119">
        <f t="shared" si="1467"/>
        <v>49.2</v>
      </c>
      <c r="JG119">
        <f t="shared" si="1474"/>
        <v>0</v>
      </c>
      <c r="JH119">
        <f t="shared" si="1475"/>
        <v>0</v>
      </c>
      <c r="KB119">
        <f t="shared" si="1482"/>
        <v>14</v>
      </c>
      <c r="KC119">
        <f t="shared" si="1483"/>
        <v>8.1</v>
      </c>
      <c r="KW119">
        <f t="shared" si="1490"/>
        <v>29</v>
      </c>
      <c r="KX119">
        <f t="shared" si="1491"/>
        <v>16.8</v>
      </c>
    </row>
    <row r="120" spans="1:310" x14ac:dyDescent="0.15">
      <c r="A120" s="51" t="s">
        <v>39</v>
      </c>
      <c r="B120" s="51" t="s">
        <v>43</v>
      </c>
      <c r="C120" s="51">
        <v>51</v>
      </c>
      <c r="D120" s="51" t="s">
        <v>42</v>
      </c>
      <c r="E120" s="52">
        <v>195</v>
      </c>
      <c r="F120" s="52">
        <v>33</v>
      </c>
      <c r="G120" s="51">
        <v>17</v>
      </c>
      <c r="H120" s="52">
        <v>18</v>
      </c>
      <c r="I120" s="51">
        <v>9.3000000000000007</v>
      </c>
      <c r="J120" s="52">
        <v>20</v>
      </c>
      <c r="K120" s="51">
        <v>10.3</v>
      </c>
      <c r="L120" s="52">
        <v>12</v>
      </c>
      <c r="M120" s="51">
        <v>6.2</v>
      </c>
      <c r="N120" s="52">
        <v>5</v>
      </c>
      <c r="O120" s="51">
        <v>2.6</v>
      </c>
      <c r="P120" s="52">
        <v>9</v>
      </c>
      <c r="Q120" s="51">
        <v>4.7</v>
      </c>
      <c r="R120" s="52">
        <v>73</v>
      </c>
      <c r="S120" s="51">
        <v>37.5</v>
      </c>
      <c r="T120" s="52">
        <v>1</v>
      </c>
      <c r="U120" s="51">
        <v>0.60000000000000009</v>
      </c>
      <c r="V120" s="52">
        <v>50</v>
      </c>
      <c r="W120" s="51">
        <v>25.700000000000003</v>
      </c>
      <c r="X120" s="52">
        <v>27</v>
      </c>
      <c r="Y120" s="51">
        <v>13.9</v>
      </c>
      <c r="Z120" s="52">
        <v>124</v>
      </c>
      <c r="AA120" s="51">
        <v>63.6</v>
      </c>
      <c r="AB120" s="52">
        <v>0</v>
      </c>
      <c r="AC120" s="51">
        <v>0</v>
      </c>
      <c r="AD120" s="52">
        <v>13</v>
      </c>
      <c r="AE120" s="51">
        <v>6.7</v>
      </c>
      <c r="AF120" s="52">
        <v>28</v>
      </c>
      <c r="AG120" s="51">
        <v>14.4</v>
      </c>
      <c r="AI120" s="43"/>
      <c r="AJ120">
        <f t="shared" si="1386"/>
        <v>33</v>
      </c>
      <c r="AK120">
        <f t="shared" si="1387"/>
        <v>17</v>
      </c>
      <c r="BE120">
        <f t="shared" si="1394"/>
        <v>18</v>
      </c>
      <c r="BF120">
        <f t="shared" si="1395"/>
        <v>9.3000000000000007</v>
      </c>
      <c r="BZ120">
        <f t="shared" si="1402"/>
        <v>20</v>
      </c>
      <c r="CA120">
        <f t="shared" si="1403"/>
        <v>10.3</v>
      </c>
      <c r="CU120">
        <f t="shared" si="1410"/>
        <v>12</v>
      </c>
      <c r="CV120">
        <f t="shared" si="1411"/>
        <v>6.2</v>
      </c>
      <c r="DP120">
        <f t="shared" si="1418"/>
        <v>5</v>
      </c>
      <c r="DQ120">
        <f t="shared" si="1419"/>
        <v>2.6</v>
      </c>
      <c r="EK120">
        <f t="shared" si="1426"/>
        <v>9</v>
      </c>
      <c r="EL120">
        <f t="shared" si="1427"/>
        <v>4.7</v>
      </c>
      <c r="FF120">
        <f t="shared" si="1434"/>
        <v>73</v>
      </c>
      <c r="FG120">
        <f t="shared" si="1435"/>
        <v>37.5</v>
      </c>
      <c r="GA120">
        <f t="shared" si="1442"/>
        <v>1</v>
      </c>
      <c r="GB120">
        <f t="shared" si="1443"/>
        <v>0.60000000000000009</v>
      </c>
      <c r="GV120">
        <f t="shared" si="1450"/>
        <v>50</v>
      </c>
      <c r="GW120">
        <f t="shared" si="1451"/>
        <v>25.700000000000003</v>
      </c>
      <c r="HQ120">
        <f t="shared" si="1458"/>
        <v>27</v>
      </c>
      <c r="HR120">
        <f t="shared" si="1459"/>
        <v>13.9</v>
      </c>
      <c r="IL120">
        <f t="shared" si="1466"/>
        <v>124</v>
      </c>
      <c r="IM120">
        <f t="shared" si="1467"/>
        <v>63.6</v>
      </c>
      <c r="JG120">
        <f t="shared" si="1474"/>
        <v>0</v>
      </c>
      <c r="JH120">
        <f t="shared" si="1475"/>
        <v>0</v>
      </c>
      <c r="KB120">
        <f t="shared" si="1482"/>
        <v>13</v>
      </c>
      <c r="KC120">
        <f t="shared" si="1483"/>
        <v>6.7</v>
      </c>
      <c r="KW120">
        <f t="shared" si="1490"/>
        <v>28</v>
      </c>
      <c r="KX120">
        <f t="shared" si="1491"/>
        <v>14.4</v>
      </c>
    </row>
    <row r="121" spans="1:310" x14ac:dyDescent="0.15">
      <c r="A121" s="51" t="s">
        <v>39</v>
      </c>
      <c r="B121" s="51" t="s">
        <v>43</v>
      </c>
      <c r="C121" s="51">
        <v>52</v>
      </c>
      <c r="D121" s="51" t="s">
        <v>42</v>
      </c>
      <c r="E121" s="52">
        <v>185</v>
      </c>
      <c r="F121" s="52">
        <v>32</v>
      </c>
      <c r="G121" s="51">
        <v>17.3</v>
      </c>
      <c r="H121" s="52">
        <v>16</v>
      </c>
      <c r="I121" s="51">
        <v>8.7000000000000011</v>
      </c>
      <c r="J121" s="52">
        <v>22</v>
      </c>
      <c r="K121" s="51">
        <v>11.9</v>
      </c>
      <c r="L121" s="52">
        <v>18</v>
      </c>
      <c r="M121" s="51">
        <v>9.8000000000000007</v>
      </c>
      <c r="N121" s="52">
        <v>3</v>
      </c>
      <c r="O121" s="51">
        <v>1.7000000000000002</v>
      </c>
      <c r="P121" s="52">
        <v>9</v>
      </c>
      <c r="Q121" s="51">
        <v>4.9000000000000004</v>
      </c>
      <c r="R121" s="52">
        <v>60</v>
      </c>
      <c r="S121" s="51">
        <v>32.5</v>
      </c>
      <c r="T121" s="52">
        <v>0</v>
      </c>
      <c r="U121" s="51">
        <v>0</v>
      </c>
      <c r="V121" s="52">
        <v>50</v>
      </c>
      <c r="W121" s="51">
        <v>27.1</v>
      </c>
      <c r="X121" s="52">
        <v>22</v>
      </c>
      <c r="Y121" s="51">
        <v>11.9</v>
      </c>
      <c r="Z121" s="52">
        <v>121</v>
      </c>
      <c r="AA121" s="51">
        <v>65.5</v>
      </c>
      <c r="AB121" s="52">
        <v>1</v>
      </c>
      <c r="AC121" s="51">
        <v>0.60000000000000009</v>
      </c>
      <c r="AD121" s="52">
        <v>20</v>
      </c>
      <c r="AE121" s="51">
        <v>10.9</v>
      </c>
      <c r="AF121" s="52">
        <v>34</v>
      </c>
      <c r="AG121" s="51">
        <v>18.400000000000002</v>
      </c>
      <c r="AI121" s="43"/>
      <c r="AJ121">
        <f t="shared" si="1386"/>
        <v>32</v>
      </c>
      <c r="AK121">
        <f t="shared" si="1387"/>
        <v>17.3</v>
      </c>
      <c r="BE121">
        <f t="shared" si="1394"/>
        <v>16</v>
      </c>
      <c r="BF121">
        <f t="shared" si="1395"/>
        <v>8.7000000000000011</v>
      </c>
      <c r="BZ121">
        <f t="shared" si="1402"/>
        <v>22</v>
      </c>
      <c r="CA121">
        <f t="shared" si="1403"/>
        <v>11.9</v>
      </c>
      <c r="CU121">
        <f t="shared" si="1410"/>
        <v>18</v>
      </c>
      <c r="CV121">
        <f t="shared" si="1411"/>
        <v>9.8000000000000007</v>
      </c>
      <c r="DP121">
        <f t="shared" si="1418"/>
        <v>3</v>
      </c>
      <c r="DQ121">
        <f t="shared" si="1419"/>
        <v>1.7000000000000002</v>
      </c>
      <c r="EK121">
        <f t="shared" si="1426"/>
        <v>9</v>
      </c>
      <c r="EL121">
        <f t="shared" si="1427"/>
        <v>4.9000000000000004</v>
      </c>
      <c r="FF121">
        <f t="shared" si="1434"/>
        <v>60</v>
      </c>
      <c r="FG121">
        <f t="shared" si="1435"/>
        <v>32.5</v>
      </c>
      <c r="GA121">
        <f t="shared" si="1442"/>
        <v>0</v>
      </c>
      <c r="GB121">
        <f t="shared" si="1443"/>
        <v>0</v>
      </c>
      <c r="GV121">
        <f t="shared" si="1450"/>
        <v>50</v>
      </c>
      <c r="GW121">
        <f t="shared" si="1451"/>
        <v>27.1</v>
      </c>
      <c r="HQ121">
        <f t="shared" si="1458"/>
        <v>22</v>
      </c>
      <c r="HR121">
        <f t="shared" si="1459"/>
        <v>11.9</v>
      </c>
      <c r="IL121">
        <f t="shared" si="1466"/>
        <v>121</v>
      </c>
      <c r="IM121">
        <f t="shared" si="1467"/>
        <v>65.5</v>
      </c>
      <c r="JG121">
        <f t="shared" si="1474"/>
        <v>1</v>
      </c>
      <c r="JH121">
        <f t="shared" si="1475"/>
        <v>0.60000000000000009</v>
      </c>
      <c r="KB121">
        <f t="shared" si="1482"/>
        <v>20</v>
      </c>
      <c r="KC121">
        <f t="shared" si="1483"/>
        <v>10.9</v>
      </c>
      <c r="KW121">
        <f t="shared" si="1490"/>
        <v>34</v>
      </c>
      <c r="KX121">
        <f t="shared" si="1491"/>
        <v>18.400000000000002</v>
      </c>
    </row>
    <row r="122" spans="1:310" x14ac:dyDescent="0.15">
      <c r="A122" s="51" t="s">
        <v>39</v>
      </c>
      <c r="B122" s="51" t="s">
        <v>43</v>
      </c>
      <c r="C122" s="51">
        <v>53</v>
      </c>
      <c r="D122" s="51" t="s">
        <v>42</v>
      </c>
      <c r="E122" s="52">
        <v>171</v>
      </c>
      <c r="F122" s="52">
        <v>35</v>
      </c>
      <c r="G122" s="51">
        <v>20.5</v>
      </c>
      <c r="H122" s="52">
        <v>32</v>
      </c>
      <c r="I122" s="51">
        <v>18.8</v>
      </c>
      <c r="J122" s="52">
        <v>36</v>
      </c>
      <c r="K122" s="51">
        <v>21.1</v>
      </c>
      <c r="L122" s="52">
        <v>16</v>
      </c>
      <c r="M122" s="51">
        <v>9.4</v>
      </c>
      <c r="N122" s="52">
        <v>5</v>
      </c>
      <c r="O122" s="51">
        <v>3</v>
      </c>
      <c r="P122" s="52">
        <v>17</v>
      </c>
      <c r="Q122" s="51">
        <v>10</v>
      </c>
      <c r="R122" s="52">
        <v>104</v>
      </c>
      <c r="S122" s="51">
        <v>60.900000000000006</v>
      </c>
      <c r="T122" s="52">
        <v>1</v>
      </c>
      <c r="U122" s="51">
        <v>0.60000000000000009</v>
      </c>
      <c r="V122" s="52">
        <v>45</v>
      </c>
      <c r="W122" s="51">
        <v>26.400000000000002</v>
      </c>
      <c r="X122" s="52">
        <v>33</v>
      </c>
      <c r="Y122" s="51">
        <v>19.3</v>
      </c>
      <c r="Z122" s="52">
        <v>112</v>
      </c>
      <c r="AA122" s="51">
        <v>65.5</v>
      </c>
      <c r="AB122" s="52">
        <v>0</v>
      </c>
      <c r="AC122" s="51">
        <v>0</v>
      </c>
      <c r="AD122" s="52">
        <v>12</v>
      </c>
      <c r="AE122" s="51">
        <v>7.1000000000000005</v>
      </c>
      <c r="AF122" s="52">
        <v>37</v>
      </c>
      <c r="AG122" s="51">
        <v>21.700000000000003</v>
      </c>
      <c r="AI122" s="43"/>
      <c r="AJ122">
        <f t="shared" si="1386"/>
        <v>35</v>
      </c>
      <c r="AK122">
        <f t="shared" si="1387"/>
        <v>20.5</v>
      </c>
      <c r="BE122">
        <f t="shared" si="1394"/>
        <v>32</v>
      </c>
      <c r="BF122">
        <f t="shared" si="1395"/>
        <v>18.8</v>
      </c>
      <c r="BZ122">
        <f t="shared" si="1402"/>
        <v>36</v>
      </c>
      <c r="CA122">
        <f t="shared" si="1403"/>
        <v>21.1</v>
      </c>
      <c r="CU122">
        <f t="shared" si="1410"/>
        <v>16</v>
      </c>
      <c r="CV122">
        <f t="shared" si="1411"/>
        <v>9.4</v>
      </c>
      <c r="DP122">
        <f t="shared" si="1418"/>
        <v>5</v>
      </c>
      <c r="DQ122">
        <f t="shared" si="1419"/>
        <v>3</v>
      </c>
      <c r="EK122">
        <f t="shared" si="1426"/>
        <v>17</v>
      </c>
      <c r="EL122">
        <f t="shared" si="1427"/>
        <v>10</v>
      </c>
      <c r="FF122">
        <f t="shared" si="1434"/>
        <v>104</v>
      </c>
      <c r="FG122">
        <f t="shared" si="1435"/>
        <v>60.900000000000006</v>
      </c>
      <c r="GA122">
        <f t="shared" si="1442"/>
        <v>1</v>
      </c>
      <c r="GB122">
        <f t="shared" si="1443"/>
        <v>0.60000000000000009</v>
      </c>
      <c r="GV122">
        <f t="shared" si="1450"/>
        <v>45</v>
      </c>
      <c r="GW122">
        <f t="shared" si="1451"/>
        <v>26.400000000000002</v>
      </c>
      <c r="HQ122">
        <f t="shared" si="1458"/>
        <v>33</v>
      </c>
      <c r="HR122">
        <f t="shared" si="1459"/>
        <v>19.3</v>
      </c>
      <c r="IL122">
        <f t="shared" si="1466"/>
        <v>112</v>
      </c>
      <c r="IM122">
        <f t="shared" si="1467"/>
        <v>65.5</v>
      </c>
      <c r="JG122">
        <f t="shared" si="1474"/>
        <v>0</v>
      </c>
      <c r="JH122">
        <f t="shared" si="1475"/>
        <v>0</v>
      </c>
      <c r="KB122">
        <f t="shared" si="1482"/>
        <v>12</v>
      </c>
      <c r="KC122">
        <f t="shared" si="1483"/>
        <v>7.1000000000000005</v>
      </c>
      <c r="KW122">
        <f t="shared" si="1490"/>
        <v>37</v>
      </c>
      <c r="KX122">
        <f t="shared" si="1491"/>
        <v>21.700000000000003</v>
      </c>
    </row>
    <row r="123" spans="1:310" x14ac:dyDescent="0.15">
      <c r="A123" s="51" t="s">
        <v>39</v>
      </c>
      <c r="B123" s="51" t="s">
        <v>43</v>
      </c>
      <c r="C123" s="51">
        <v>54</v>
      </c>
      <c r="D123" s="51" t="s">
        <v>42</v>
      </c>
      <c r="E123" s="52">
        <v>303</v>
      </c>
      <c r="F123" s="52">
        <v>49</v>
      </c>
      <c r="G123" s="51">
        <v>16.2</v>
      </c>
      <c r="H123" s="52">
        <v>49</v>
      </c>
      <c r="I123" s="51">
        <v>16.2</v>
      </c>
      <c r="J123" s="52">
        <v>56</v>
      </c>
      <c r="K123" s="51">
        <v>18.5</v>
      </c>
      <c r="L123" s="52">
        <v>22</v>
      </c>
      <c r="M123" s="51">
        <v>7.3000000000000007</v>
      </c>
      <c r="N123" s="52">
        <v>4</v>
      </c>
      <c r="O123" s="51">
        <v>1.4000000000000001</v>
      </c>
      <c r="P123" s="52">
        <v>29</v>
      </c>
      <c r="Q123" s="51">
        <v>9.6000000000000014</v>
      </c>
      <c r="R123" s="52">
        <v>111</v>
      </c>
      <c r="S123" s="51">
        <v>36.700000000000003</v>
      </c>
      <c r="T123" s="52">
        <v>3</v>
      </c>
      <c r="U123" s="51">
        <v>1</v>
      </c>
      <c r="V123" s="52">
        <v>75</v>
      </c>
      <c r="W123" s="51">
        <v>24.8</v>
      </c>
      <c r="X123" s="52">
        <v>47</v>
      </c>
      <c r="Y123" s="51">
        <v>15.600000000000001</v>
      </c>
      <c r="Z123" s="52">
        <v>175</v>
      </c>
      <c r="AA123" s="51">
        <v>57.800000000000004</v>
      </c>
      <c r="AB123" s="52">
        <v>0</v>
      </c>
      <c r="AC123" s="51">
        <v>0</v>
      </c>
      <c r="AD123" s="52">
        <v>22</v>
      </c>
      <c r="AE123" s="51">
        <v>7.3000000000000007</v>
      </c>
      <c r="AF123" s="52">
        <v>34</v>
      </c>
      <c r="AG123" s="51">
        <v>11.3</v>
      </c>
      <c r="AI123" s="43"/>
      <c r="AJ123">
        <f t="shared" si="1386"/>
        <v>49</v>
      </c>
      <c r="AK123">
        <f t="shared" si="1387"/>
        <v>16.2</v>
      </c>
      <c r="BE123">
        <f t="shared" si="1394"/>
        <v>49</v>
      </c>
      <c r="BF123">
        <f t="shared" si="1395"/>
        <v>16.2</v>
      </c>
      <c r="BZ123">
        <f t="shared" si="1402"/>
        <v>56</v>
      </c>
      <c r="CA123">
        <f t="shared" si="1403"/>
        <v>18.5</v>
      </c>
      <c r="CU123">
        <f t="shared" si="1410"/>
        <v>22</v>
      </c>
      <c r="CV123">
        <f t="shared" si="1411"/>
        <v>7.3000000000000007</v>
      </c>
      <c r="DP123">
        <f t="shared" si="1418"/>
        <v>4</v>
      </c>
      <c r="DQ123">
        <f t="shared" si="1419"/>
        <v>1.4000000000000001</v>
      </c>
      <c r="EK123">
        <f t="shared" si="1426"/>
        <v>29</v>
      </c>
      <c r="EL123">
        <f t="shared" si="1427"/>
        <v>9.6000000000000014</v>
      </c>
      <c r="FF123">
        <f t="shared" si="1434"/>
        <v>111</v>
      </c>
      <c r="FG123">
        <f t="shared" si="1435"/>
        <v>36.700000000000003</v>
      </c>
      <c r="GA123">
        <f t="shared" si="1442"/>
        <v>3</v>
      </c>
      <c r="GB123">
        <f t="shared" si="1443"/>
        <v>1</v>
      </c>
      <c r="GV123">
        <f t="shared" si="1450"/>
        <v>75</v>
      </c>
      <c r="GW123">
        <f t="shared" si="1451"/>
        <v>24.8</v>
      </c>
      <c r="HQ123">
        <f t="shared" si="1458"/>
        <v>47</v>
      </c>
      <c r="HR123">
        <f t="shared" si="1459"/>
        <v>15.600000000000001</v>
      </c>
      <c r="IL123">
        <f t="shared" si="1466"/>
        <v>175</v>
      </c>
      <c r="IM123">
        <f t="shared" si="1467"/>
        <v>57.800000000000004</v>
      </c>
      <c r="JG123">
        <f t="shared" si="1474"/>
        <v>0</v>
      </c>
      <c r="JH123">
        <f t="shared" si="1475"/>
        <v>0</v>
      </c>
      <c r="KB123">
        <f t="shared" si="1482"/>
        <v>22</v>
      </c>
      <c r="KC123">
        <f t="shared" si="1483"/>
        <v>7.3000000000000007</v>
      </c>
      <c r="KW123">
        <f t="shared" si="1490"/>
        <v>34</v>
      </c>
      <c r="KX123">
        <f t="shared" si="1491"/>
        <v>11.3</v>
      </c>
    </row>
    <row r="124" spans="1:310" x14ac:dyDescent="0.15">
      <c r="A124" s="51" t="s">
        <v>39</v>
      </c>
      <c r="B124" s="51" t="s">
        <v>43</v>
      </c>
      <c r="C124" s="51">
        <v>55</v>
      </c>
      <c r="D124" s="51" t="s">
        <v>42</v>
      </c>
      <c r="E124" s="52">
        <v>300</v>
      </c>
      <c r="F124" s="52">
        <v>69</v>
      </c>
      <c r="G124" s="51">
        <v>23</v>
      </c>
      <c r="H124" s="52">
        <v>42</v>
      </c>
      <c r="I124" s="51">
        <v>14</v>
      </c>
      <c r="J124" s="52">
        <v>52</v>
      </c>
      <c r="K124" s="51">
        <v>17.400000000000002</v>
      </c>
      <c r="L124" s="52">
        <v>24</v>
      </c>
      <c r="M124" s="51">
        <v>8</v>
      </c>
      <c r="N124" s="52">
        <v>4</v>
      </c>
      <c r="O124" s="51">
        <v>1.4000000000000001</v>
      </c>
      <c r="P124" s="52">
        <v>20</v>
      </c>
      <c r="Q124" s="51">
        <v>6.7</v>
      </c>
      <c r="R124" s="52">
        <v>144</v>
      </c>
      <c r="S124" s="51">
        <v>48</v>
      </c>
      <c r="T124" s="52">
        <v>0</v>
      </c>
      <c r="U124" s="51">
        <v>0</v>
      </c>
      <c r="V124" s="52">
        <v>66</v>
      </c>
      <c r="W124" s="51">
        <v>22</v>
      </c>
      <c r="X124" s="52">
        <v>38</v>
      </c>
      <c r="Y124" s="51">
        <v>12.700000000000001</v>
      </c>
      <c r="Z124" s="52">
        <v>175</v>
      </c>
      <c r="AA124" s="51">
        <v>58.400000000000006</v>
      </c>
      <c r="AB124" s="52">
        <v>0</v>
      </c>
      <c r="AC124" s="51">
        <v>0</v>
      </c>
      <c r="AD124" s="52">
        <v>20</v>
      </c>
      <c r="AE124" s="51">
        <v>6.7</v>
      </c>
      <c r="AF124" s="52">
        <v>41</v>
      </c>
      <c r="AG124" s="51">
        <v>13.700000000000001</v>
      </c>
      <c r="AI124" s="43"/>
      <c r="AJ124">
        <f t="shared" si="1386"/>
        <v>69</v>
      </c>
      <c r="AK124">
        <f t="shared" si="1387"/>
        <v>23</v>
      </c>
      <c r="BE124">
        <f t="shared" si="1394"/>
        <v>42</v>
      </c>
      <c r="BF124">
        <f t="shared" si="1395"/>
        <v>14</v>
      </c>
      <c r="BZ124">
        <f t="shared" si="1402"/>
        <v>52</v>
      </c>
      <c r="CA124">
        <f t="shared" si="1403"/>
        <v>17.400000000000002</v>
      </c>
      <c r="CU124">
        <f t="shared" si="1410"/>
        <v>24</v>
      </c>
      <c r="CV124">
        <f t="shared" si="1411"/>
        <v>8</v>
      </c>
      <c r="DP124">
        <f t="shared" si="1418"/>
        <v>4</v>
      </c>
      <c r="DQ124">
        <f t="shared" si="1419"/>
        <v>1.4000000000000001</v>
      </c>
      <c r="EK124">
        <f t="shared" si="1426"/>
        <v>20</v>
      </c>
      <c r="EL124">
        <f t="shared" si="1427"/>
        <v>6.7</v>
      </c>
      <c r="FF124">
        <f t="shared" si="1434"/>
        <v>144</v>
      </c>
      <c r="FG124">
        <f t="shared" si="1435"/>
        <v>48</v>
      </c>
      <c r="GA124">
        <f t="shared" si="1442"/>
        <v>0</v>
      </c>
      <c r="GB124">
        <f t="shared" si="1443"/>
        <v>0</v>
      </c>
      <c r="GV124">
        <f t="shared" si="1450"/>
        <v>66</v>
      </c>
      <c r="GW124">
        <f t="shared" si="1451"/>
        <v>22</v>
      </c>
      <c r="HQ124">
        <f t="shared" si="1458"/>
        <v>38</v>
      </c>
      <c r="HR124">
        <f t="shared" si="1459"/>
        <v>12.700000000000001</v>
      </c>
      <c r="IL124">
        <f t="shared" si="1466"/>
        <v>175</v>
      </c>
      <c r="IM124">
        <f t="shared" si="1467"/>
        <v>58.400000000000006</v>
      </c>
      <c r="JG124">
        <f t="shared" si="1474"/>
        <v>0</v>
      </c>
      <c r="JH124">
        <f t="shared" si="1475"/>
        <v>0</v>
      </c>
      <c r="KB124">
        <f t="shared" si="1482"/>
        <v>20</v>
      </c>
      <c r="KC124">
        <f t="shared" si="1483"/>
        <v>6.7</v>
      </c>
      <c r="KW124">
        <f t="shared" si="1490"/>
        <v>41</v>
      </c>
      <c r="KX124">
        <f t="shared" si="1491"/>
        <v>13.700000000000001</v>
      </c>
    </row>
    <row r="125" spans="1:310" x14ac:dyDescent="0.15">
      <c r="A125" s="51" t="s">
        <v>39</v>
      </c>
      <c r="B125" s="51" t="s">
        <v>43</v>
      </c>
      <c r="C125" s="51">
        <v>56</v>
      </c>
      <c r="D125" s="51" t="s">
        <v>42</v>
      </c>
      <c r="E125" s="52">
        <v>294</v>
      </c>
      <c r="F125" s="52">
        <v>65</v>
      </c>
      <c r="G125" s="51">
        <v>22.200000000000003</v>
      </c>
      <c r="H125" s="52">
        <v>45</v>
      </c>
      <c r="I125" s="51">
        <v>15.4</v>
      </c>
      <c r="J125" s="52">
        <v>65</v>
      </c>
      <c r="K125" s="51">
        <v>22.200000000000003</v>
      </c>
      <c r="L125" s="52">
        <v>36</v>
      </c>
      <c r="M125" s="51">
        <v>12.3</v>
      </c>
      <c r="N125" s="52">
        <v>0</v>
      </c>
      <c r="O125" s="51">
        <v>0</v>
      </c>
      <c r="P125" s="52">
        <v>38</v>
      </c>
      <c r="Q125" s="51">
        <v>13</v>
      </c>
      <c r="R125" s="52">
        <v>152</v>
      </c>
      <c r="S125" s="51">
        <v>51.800000000000004</v>
      </c>
      <c r="T125" s="52">
        <v>0</v>
      </c>
      <c r="U125" s="51">
        <v>0</v>
      </c>
      <c r="V125" s="52">
        <v>95</v>
      </c>
      <c r="W125" s="51">
        <v>32.4</v>
      </c>
      <c r="X125" s="52">
        <v>60</v>
      </c>
      <c r="Y125" s="51">
        <v>20.5</v>
      </c>
      <c r="Z125" s="52">
        <v>195</v>
      </c>
      <c r="AA125" s="51">
        <v>66.400000000000006</v>
      </c>
      <c r="AB125" s="52">
        <v>0</v>
      </c>
      <c r="AC125" s="51">
        <v>0</v>
      </c>
      <c r="AD125" s="52">
        <v>23</v>
      </c>
      <c r="AE125" s="51">
        <v>7.9</v>
      </c>
      <c r="AF125" s="52">
        <v>44</v>
      </c>
      <c r="AG125" s="51">
        <v>15</v>
      </c>
      <c r="AI125" s="43"/>
      <c r="AJ125">
        <f t="shared" si="1386"/>
        <v>65</v>
      </c>
      <c r="AK125">
        <f t="shared" si="1387"/>
        <v>22.200000000000003</v>
      </c>
      <c r="BE125">
        <f t="shared" si="1394"/>
        <v>45</v>
      </c>
      <c r="BF125">
        <f t="shared" si="1395"/>
        <v>15.4</v>
      </c>
      <c r="BZ125">
        <f t="shared" si="1402"/>
        <v>65</v>
      </c>
      <c r="CA125">
        <f t="shared" si="1403"/>
        <v>22.200000000000003</v>
      </c>
      <c r="CU125">
        <f t="shared" si="1410"/>
        <v>36</v>
      </c>
      <c r="CV125">
        <f t="shared" si="1411"/>
        <v>12.3</v>
      </c>
      <c r="DP125">
        <f t="shared" si="1418"/>
        <v>0</v>
      </c>
      <c r="DQ125">
        <f t="shared" si="1419"/>
        <v>0</v>
      </c>
      <c r="EK125">
        <f t="shared" si="1426"/>
        <v>38</v>
      </c>
      <c r="EL125">
        <f t="shared" si="1427"/>
        <v>13</v>
      </c>
      <c r="FF125">
        <f t="shared" si="1434"/>
        <v>152</v>
      </c>
      <c r="FG125">
        <f t="shared" si="1435"/>
        <v>51.800000000000004</v>
      </c>
      <c r="GA125">
        <f t="shared" si="1442"/>
        <v>0</v>
      </c>
      <c r="GB125">
        <f t="shared" si="1443"/>
        <v>0</v>
      </c>
      <c r="GV125">
        <f t="shared" si="1450"/>
        <v>95</v>
      </c>
      <c r="GW125">
        <f t="shared" si="1451"/>
        <v>32.4</v>
      </c>
      <c r="HQ125">
        <f t="shared" si="1458"/>
        <v>60</v>
      </c>
      <c r="HR125">
        <f t="shared" si="1459"/>
        <v>20.5</v>
      </c>
      <c r="IL125">
        <f t="shared" si="1466"/>
        <v>195</v>
      </c>
      <c r="IM125">
        <f t="shared" si="1467"/>
        <v>66.400000000000006</v>
      </c>
      <c r="JG125">
        <f t="shared" si="1474"/>
        <v>0</v>
      </c>
      <c r="JH125">
        <f t="shared" si="1475"/>
        <v>0</v>
      </c>
      <c r="KB125">
        <f t="shared" si="1482"/>
        <v>23</v>
      </c>
      <c r="KC125">
        <f t="shared" si="1483"/>
        <v>7.9</v>
      </c>
      <c r="KW125">
        <f t="shared" si="1490"/>
        <v>44</v>
      </c>
      <c r="KX125">
        <f t="shared" si="1491"/>
        <v>15</v>
      </c>
    </row>
    <row r="126" spans="1:310" x14ac:dyDescent="0.15">
      <c r="A126" s="51" t="s">
        <v>39</v>
      </c>
      <c r="B126" s="51" t="s">
        <v>43</v>
      </c>
      <c r="C126" s="51">
        <v>57</v>
      </c>
      <c r="D126" s="51" t="s">
        <v>42</v>
      </c>
      <c r="E126" s="52">
        <v>332</v>
      </c>
      <c r="F126" s="52">
        <v>61</v>
      </c>
      <c r="G126" s="51">
        <v>18.400000000000002</v>
      </c>
      <c r="H126" s="52">
        <v>42</v>
      </c>
      <c r="I126" s="51">
        <v>12.700000000000001</v>
      </c>
      <c r="J126" s="52">
        <v>59</v>
      </c>
      <c r="K126" s="51">
        <v>17.8</v>
      </c>
      <c r="L126" s="52">
        <v>46</v>
      </c>
      <c r="M126" s="51">
        <v>13.9</v>
      </c>
      <c r="N126" s="52">
        <v>7</v>
      </c>
      <c r="O126" s="51">
        <v>2.2000000000000002</v>
      </c>
      <c r="P126" s="52">
        <v>48</v>
      </c>
      <c r="Q126" s="51">
        <v>14.5</v>
      </c>
      <c r="R126" s="52">
        <v>159</v>
      </c>
      <c r="S126" s="51">
        <v>47.900000000000006</v>
      </c>
      <c r="T126" s="52">
        <v>2</v>
      </c>
      <c r="U126" s="51">
        <v>0.70000000000000007</v>
      </c>
      <c r="V126" s="52">
        <v>120</v>
      </c>
      <c r="W126" s="51">
        <v>36.200000000000003</v>
      </c>
      <c r="X126" s="52">
        <v>64</v>
      </c>
      <c r="Y126" s="51">
        <v>19.3</v>
      </c>
      <c r="Z126" s="52">
        <v>280</v>
      </c>
      <c r="AA126" s="51">
        <v>84.4</v>
      </c>
      <c r="AB126" s="52">
        <v>0</v>
      </c>
      <c r="AC126" s="51">
        <v>0</v>
      </c>
      <c r="AD126" s="52">
        <v>44</v>
      </c>
      <c r="AE126" s="51">
        <v>13.3</v>
      </c>
      <c r="AF126" s="52">
        <v>55</v>
      </c>
      <c r="AG126" s="51">
        <v>16.600000000000001</v>
      </c>
      <c r="AI126" s="43"/>
      <c r="AJ126">
        <f t="shared" si="1386"/>
        <v>61</v>
      </c>
      <c r="AK126">
        <f t="shared" si="1387"/>
        <v>18.400000000000002</v>
      </c>
      <c r="BE126">
        <f t="shared" si="1394"/>
        <v>42</v>
      </c>
      <c r="BF126">
        <f t="shared" si="1395"/>
        <v>12.700000000000001</v>
      </c>
      <c r="BZ126">
        <f t="shared" si="1402"/>
        <v>59</v>
      </c>
      <c r="CA126">
        <f t="shared" si="1403"/>
        <v>17.8</v>
      </c>
      <c r="CU126">
        <f t="shared" si="1410"/>
        <v>46</v>
      </c>
      <c r="CV126">
        <f t="shared" si="1411"/>
        <v>13.9</v>
      </c>
      <c r="DP126">
        <f t="shared" si="1418"/>
        <v>7</v>
      </c>
      <c r="DQ126">
        <f t="shared" si="1419"/>
        <v>2.2000000000000002</v>
      </c>
      <c r="EK126">
        <f t="shared" si="1426"/>
        <v>48</v>
      </c>
      <c r="EL126">
        <f t="shared" si="1427"/>
        <v>14.5</v>
      </c>
      <c r="FF126">
        <f t="shared" si="1434"/>
        <v>159</v>
      </c>
      <c r="FG126">
        <f t="shared" si="1435"/>
        <v>47.900000000000006</v>
      </c>
      <c r="GA126">
        <f t="shared" si="1442"/>
        <v>2</v>
      </c>
      <c r="GB126">
        <f t="shared" si="1443"/>
        <v>0.70000000000000007</v>
      </c>
      <c r="GV126">
        <f t="shared" si="1450"/>
        <v>120</v>
      </c>
      <c r="GW126">
        <f t="shared" si="1451"/>
        <v>36.200000000000003</v>
      </c>
      <c r="HQ126">
        <f t="shared" si="1458"/>
        <v>64</v>
      </c>
      <c r="HR126">
        <f t="shared" si="1459"/>
        <v>19.3</v>
      </c>
      <c r="IL126">
        <f t="shared" si="1466"/>
        <v>280</v>
      </c>
      <c r="IM126">
        <f t="shared" si="1467"/>
        <v>84.4</v>
      </c>
      <c r="JG126">
        <f t="shared" si="1474"/>
        <v>0</v>
      </c>
      <c r="JH126">
        <f t="shared" si="1475"/>
        <v>0</v>
      </c>
      <c r="KB126">
        <f t="shared" si="1482"/>
        <v>44</v>
      </c>
      <c r="KC126">
        <f t="shared" si="1483"/>
        <v>13.3</v>
      </c>
      <c r="KW126">
        <f t="shared" si="1490"/>
        <v>55</v>
      </c>
      <c r="KX126">
        <f t="shared" si="1491"/>
        <v>16.600000000000001</v>
      </c>
    </row>
    <row r="127" spans="1:310" x14ac:dyDescent="0.15">
      <c r="A127" s="51" t="s">
        <v>39</v>
      </c>
      <c r="B127" s="51" t="s">
        <v>43</v>
      </c>
      <c r="C127" s="51">
        <v>58</v>
      </c>
      <c r="D127" s="51" t="s">
        <v>42</v>
      </c>
      <c r="E127" s="52">
        <v>460</v>
      </c>
      <c r="F127" s="52">
        <v>93</v>
      </c>
      <c r="G127" s="51">
        <v>20.3</v>
      </c>
      <c r="H127" s="52">
        <v>58</v>
      </c>
      <c r="I127" s="51">
        <v>12.700000000000001</v>
      </c>
      <c r="J127" s="52">
        <v>78</v>
      </c>
      <c r="K127" s="51">
        <v>17</v>
      </c>
      <c r="L127" s="52">
        <v>47</v>
      </c>
      <c r="M127" s="51">
        <v>10.3</v>
      </c>
      <c r="N127" s="52">
        <v>5</v>
      </c>
      <c r="O127" s="51">
        <v>1.1000000000000001</v>
      </c>
      <c r="P127" s="52">
        <v>77</v>
      </c>
      <c r="Q127" s="51">
        <v>16.8</v>
      </c>
      <c r="R127" s="52">
        <v>202</v>
      </c>
      <c r="S127" s="51">
        <v>44</v>
      </c>
      <c r="T127" s="52">
        <v>2</v>
      </c>
      <c r="U127" s="51">
        <v>0.5</v>
      </c>
      <c r="V127" s="52">
        <v>117</v>
      </c>
      <c r="W127" s="51">
        <v>25.5</v>
      </c>
      <c r="X127" s="52">
        <v>72</v>
      </c>
      <c r="Y127" s="51">
        <v>15.700000000000001</v>
      </c>
      <c r="Z127" s="52">
        <v>296</v>
      </c>
      <c r="AA127" s="51">
        <v>64.400000000000006</v>
      </c>
      <c r="AB127" s="52">
        <v>0</v>
      </c>
      <c r="AC127" s="51">
        <v>0</v>
      </c>
      <c r="AD127" s="52">
        <v>36</v>
      </c>
      <c r="AE127" s="51">
        <v>7.9</v>
      </c>
      <c r="AF127" s="52">
        <v>82</v>
      </c>
      <c r="AG127" s="51">
        <v>17.900000000000002</v>
      </c>
      <c r="AI127" s="43"/>
      <c r="AJ127">
        <f t="shared" si="1386"/>
        <v>93</v>
      </c>
      <c r="AK127">
        <f t="shared" si="1387"/>
        <v>20.3</v>
      </c>
      <c r="BE127">
        <f t="shared" si="1394"/>
        <v>58</v>
      </c>
      <c r="BF127">
        <f t="shared" si="1395"/>
        <v>12.700000000000001</v>
      </c>
      <c r="BZ127">
        <f t="shared" si="1402"/>
        <v>78</v>
      </c>
      <c r="CA127">
        <f t="shared" si="1403"/>
        <v>17</v>
      </c>
      <c r="CU127">
        <f t="shared" si="1410"/>
        <v>47</v>
      </c>
      <c r="CV127">
        <f t="shared" si="1411"/>
        <v>10.3</v>
      </c>
      <c r="DP127">
        <f t="shared" si="1418"/>
        <v>5</v>
      </c>
      <c r="DQ127">
        <f t="shared" si="1419"/>
        <v>1.1000000000000001</v>
      </c>
      <c r="EK127">
        <f t="shared" si="1426"/>
        <v>77</v>
      </c>
      <c r="EL127">
        <f t="shared" si="1427"/>
        <v>16.8</v>
      </c>
      <c r="FF127">
        <f t="shared" si="1434"/>
        <v>202</v>
      </c>
      <c r="FG127">
        <f t="shared" si="1435"/>
        <v>44</v>
      </c>
      <c r="GA127">
        <f t="shared" si="1442"/>
        <v>2</v>
      </c>
      <c r="GB127">
        <f t="shared" si="1443"/>
        <v>0.5</v>
      </c>
      <c r="GV127">
        <f t="shared" si="1450"/>
        <v>117</v>
      </c>
      <c r="GW127">
        <f t="shared" si="1451"/>
        <v>25.5</v>
      </c>
      <c r="HQ127">
        <f t="shared" si="1458"/>
        <v>72</v>
      </c>
      <c r="HR127">
        <f t="shared" si="1459"/>
        <v>15.700000000000001</v>
      </c>
      <c r="IL127">
        <f t="shared" si="1466"/>
        <v>296</v>
      </c>
      <c r="IM127">
        <f t="shared" si="1467"/>
        <v>64.400000000000006</v>
      </c>
      <c r="JG127">
        <f t="shared" si="1474"/>
        <v>0</v>
      </c>
      <c r="JH127">
        <f t="shared" si="1475"/>
        <v>0</v>
      </c>
      <c r="KB127">
        <f t="shared" si="1482"/>
        <v>36</v>
      </c>
      <c r="KC127">
        <f t="shared" si="1483"/>
        <v>7.9</v>
      </c>
      <c r="KW127">
        <f t="shared" si="1490"/>
        <v>82</v>
      </c>
      <c r="KX127">
        <f t="shared" si="1491"/>
        <v>17.900000000000002</v>
      </c>
    </row>
    <row r="128" spans="1:310" x14ac:dyDescent="0.15">
      <c r="A128" s="51" t="s">
        <v>39</v>
      </c>
      <c r="B128" s="51" t="s">
        <v>43</v>
      </c>
      <c r="C128" s="51">
        <v>59</v>
      </c>
      <c r="D128" s="51" t="s">
        <v>42</v>
      </c>
      <c r="E128" s="52">
        <v>554</v>
      </c>
      <c r="F128" s="52">
        <v>89</v>
      </c>
      <c r="G128" s="51">
        <v>16.100000000000001</v>
      </c>
      <c r="H128" s="52">
        <v>63</v>
      </c>
      <c r="I128" s="51">
        <v>11.4</v>
      </c>
      <c r="J128" s="52">
        <v>84</v>
      </c>
      <c r="K128" s="51">
        <v>15.200000000000001</v>
      </c>
      <c r="L128" s="52">
        <v>60</v>
      </c>
      <c r="M128" s="51">
        <v>10.9</v>
      </c>
      <c r="N128" s="52">
        <v>11</v>
      </c>
      <c r="O128" s="51">
        <v>2</v>
      </c>
      <c r="P128" s="52">
        <v>50</v>
      </c>
      <c r="Q128" s="51">
        <v>9.1</v>
      </c>
      <c r="R128" s="52">
        <v>325</v>
      </c>
      <c r="S128" s="51">
        <v>58.7</v>
      </c>
      <c r="T128" s="52">
        <v>2</v>
      </c>
      <c r="U128" s="51">
        <v>0.4</v>
      </c>
      <c r="V128" s="52">
        <v>171</v>
      </c>
      <c r="W128" s="51">
        <v>30.900000000000002</v>
      </c>
      <c r="X128" s="52">
        <v>73</v>
      </c>
      <c r="Y128" s="51">
        <v>13.200000000000001</v>
      </c>
      <c r="Z128" s="52">
        <v>403</v>
      </c>
      <c r="AA128" s="51">
        <v>72.8</v>
      </c>
      <c r="AB128" s="52">
        <v>1</v>
      </c>
      <c r="AC128" s="51">
        <v>0.2</v>
      </c>
      <c r="AD128" s="52">
        <v>45</v>
      </c>
      <c r="AE128" s="51">
        <v>8.2000000000000011</v>
      </c>
      <c r="AF128" s="52">
        <v>105</v>
      </c>
      <c r="AG128" s="51">
        <v>19</v>
      </c>
      <c r="AI128" s="43"/>
      <c r="AJ128">
        <f t="shared" si="1386"/>
        <v>89</v>
      </c>
      <c r="AK128">
        <f t="shared" si="1387"/>
        <v>16.100000000000001</v>
      </c>
      <c r="BE128">
        <f t="shared" si="1394"/>
        <v>63</v>
      </c>
      <c r="BF128">
        <f t="shared" si="1395"/>
        <v>11.4</v>
      </c>
      <c r="BZ128">
        <f t="shared" si="1402"/>
        <v>84</v>
      </c>
      <c r="CA128">
        <f t="shared" si="1403"/>
        <v>15.200000000000001</v>
      </c>
      <c r="CU128">
        <f t="shared" si="1410"/>
        <v>60</v>
      </c>
      <c r="CV128">
        <f t="shared" si="1411"/>
        <v>10.9</v>
      </c>
      <c r="DP128">
        <f t="shared" si="1418"/>
        <v>11</v>
      </c>
      <c r="DQ128">
        <f t="shared" si="1419"/>
        <v>2</v>
      </c>
      <c r="EK128">
        <f t="shared" si="1426"/>
        <v>50</v>
      </c>
      <c r="EL128">
        <f t="shared" si="1427"/>
        <v>9.1</v>
      </c>
      <c r="FF128">
        <f t="shared" si="1434"/>
        <v>325</v>
      </c>
      <c r="FG128">
        <f t="shared" si="1435"/>
        <v>58.7</v>
      </c>
      <c r="GA128">
        <f t="shared" si="1442"/>
        <v>2</v>
      </c>
      <c r="GB128">
        <f t="shared" si="1443"/>
        <v>0.4</v>
      </c>
      <c r="GV128">
        <f t="shared" si="1450"/>
        <v>171</v>
      </c>
      <c r="GW128">
        <f t="shared" si="1451"/>
        <v>30.900000000000002</v>
      </c>
      <c r="HQ128">
        <f t="shared" si="1458"/>
        <v>73</v>
      </c>
      <c r="HR128">
        <f t="shared" si="1459"/>
        <v>13.200000000000001</v>
      </c>
      <c r="IL128">
        <f t="shared" si="1466"/>
        <v>403</v>
      </c>
      <c r="IM128">
        <f t="shared" si="1467"/>
        <v>72.8</v>
      </c>
      <c r="JG128">
        <f t="shared" si="1474"/>
        <v>1</v>
      </c>
      <c r="JH128">
        <f t="shared" si="1475"/>
        <v>0.2</v>
      </c>
      <c r="KB128">
        <f t="shared" si="1482"/>
        <v>45</v>
      </c>
      <c r="KC128">
        <f t="shared" si="1483"/>
        <v>8.2000000000000011</v>
      </c>
      <c r="KW128">
        <f t="shared" si="1490"/>
        <v>105</v>
      </c>
      <c r="KX128">
        <f t="shared" si="1491"/>
        <v>19</v>
      </c>
    </row>
    <row r="129" spans="1:310" x14ac:dyDescent="0.15">
      <c r="A129" s="51" t="s">
        <v>39</v>
      </c>
      <c r="B129" s="51" t="s">
        <v>43</v>
      </c>
      <c r="C129" s="51">
        <v>60</v>
      </c>
      <c r="D129" s="51" t="s">
        <v>42</v>
      </c>
      <c r="E129" s="52">
        <v>591</v>
      </c>
      <c r="F129" s="52">
        <v>164</v>
      </c>
      <c r="G129" s="51">
        <v>27.8</v>
      </c>
      <c r="H129" s="52">
        <v>119</v>
      </c>
      <c r="I129" s="51">
        <v>20.200000000000003</v>
      </c>
      <c r="J129" s="52">
        <v>118</v>
      </c>
      <c r="K129" s="51">
        <v>20</v>
      </c>
      <c r="L129" s="52">
        <v>56</v>
      </c>
      <c r="M129" s="51">
        <v>9.5</v>
      </c>
      <c r="N129" s="52">
        <v>7</v>
      </c>
      <c r="O129" s="51">
        <v>1.2000000000000002</v>
      </c>
      <c r="P129" s="52">
        <v>73</v>
      </c>
      <c r="Q129" s="51">
        <v>12.4</v>
      </c>
      <c r="R129" s="52">
        <v>357</v>
      </c>
      <c r="S129" s="51">
        <v>60.5</v>
      </c>
      <c r="T129" s="52">
        <v>5</v>
      </c>
      <c r="U129" s="51">
        <v>0.9</v>
      </c>
      <c r="V129" s="52">
        <v>188</v>
      </c>
      <c r="W129" s="51">
        <v>31.900000000000002</v>
      </c>
      <c r="X129" s="52">
        <v>92</v>
      </c>
      <c r="Y129" s="51">
        <v>15.600000000000001</v>
      </c>
      <c r="Z129" s="52">
        <v>401</v>
      </c>
      <c r="AA129" s="51">
        <v>67.900000000000006</v>
      </c>
      <c r="AB129" s="52">
        <v>0</v>
      </c>
      <c r="AC129" s="51">
        <v>0</v>
      </c>
      <c r="AD129" s="52">
        <v>76</v>
      </c>
      <c r="AE129" s="51">
        <v>12.9</v>
      </c>
      <c r="AF129" s="52">
        <v>97</v>
      </c>
      <c r="AG129" s="51">
        <v>16.5</v>
      </c>
      <c r="AI129" s="43"/>
      <c r="AJ129">
        <f t="shared" si="1386"/>
        <v>164</v>
      </c>
      <c r="AK129">
        <f t="shared" si="1387"/>
        <v>27.8</v>
      </c>
      <c r="BE129">
        <f t="shared" si="1394"/>
        <v>119</v>
      </c>
      <c r="BF129">
        <f t="shared" si="1395"/>
        <v>20.200000000000003</v>
      </c>
      <c r="BZ129">
        <f t="shared" si="1402"/>
        <v>118</v>
      </c>
      <c r="CA129">
        <f t="shared" si="1403"/>
        <v>20</v>
      </c>
      <c r="CU129">
        <f t="shared" si="1410"/>
        <v>56</v>
      </c>
      <c r="CV129">
        <f t="shared" si="1411"/>
        <v>9.5</v>
      </c>
      <c r="DP129">
        <f t="shared" si="1418"/>
        <v>7</v>
      </c>
      <c r="DQ129">
        <f t="shared" si="1419"/>
        <v>1.2000000000000002</v>
      </c>
      <c r="EK129">
        <f t="shared" si="1426"/>
        <v>73</v>
      </c>
      <c r="EL129">
        <f t="shared" si="1427"/>
        <v>12.4</v>
      </c>
      <c r="FF129">
        <f t="shared" si="1434"/>
        <v>357</v>
      </c>
      <c r="FG129">
        <f t="shared" si="1435"/>
        <v>60.5</v>
      </c>
      <c r="GA129">
        <f t="shared" si="1442"/>
        <v>5</v>
      </c>
      <c r="GB129">
        <f t="shared" si="1443"/>
        <v>0.9</v>
      </c>
      <c r="GV129">
        <f t="shared" si="1450"/>
        <v>188</v>
      </c>
      <c r="GW129">
        <f t="shared" si="1451"/>
        <v>31.900000000000002</v>
      </c>
      <c r="HQ129">
        <f t="shared" si="1458"/>
        <v>92</v>
      </c>
      <c r="HR129">
        <f t="shared" si="1459"/>
        <v>15.600000000000001</v>
      </c>
      <c r="IL129">
        <f t="shared" si="1466"/>
        <v>401</v>
      </c>
      <c r="IM129">
        <f t="shared" si="1467"/>
        <v>67.900000000000006</v>
      </c>
      <c r="JG129">
        <f t="shared" si="1474"/>
        <v>0</v>
      </c>
      <c r="JH129">
        <f t="shared" si="1475"/>
        <v>0</v>
      </c>
      <c r="KB129">
        <f t="shared" si="1482"/>
        <v>76</v>
      </c>
      <c r="KC129">
        <f t="shared" si="1483"/>
        <v>12.9</v>
      </c>
      <c r="KW129">
        <f t="shared" si="1490"/>
        <v>97</v>
      </c>
      <c r="KX129">
        <f t="shared" si="1491"/>
        <v>16.5</v>
      </c>
    </row>
    <row r="130" spans="1:310" x14ac:dyDescent="0.15">
      <c r="A130" s="51" t="s">
        <v>39</v>
      </c>
      <c r="B130" s="51" t="s">
        <v>43</v>
      </c>
      <c r="C130" s="51">
        <v>61</v>
      </c>
      <c r="D130" s="51" t="s">
        <v>42</v>
      </c>
      <c r="E130" s="52">
        <v>884</v>
      </c>
      <c r="F130" s="52">
        <v>203</v>
      </c>
      <c r="G130" s="51">
        <v>23</v>
      </c>
      <c r="H130" s="52">
        <v>180</v>
      </c>
      <c r="I130" s="51">
        <v>20.400000000000002</v>
      </c>
      <c r="J130" s="52">
        <v>155</v>
      </c>
      <c r="K130" s="51">
        <v>17.600000000000001</v>
      </c>
      <c r="L130" s="52">
        <v>83</v>
      </c>
      <c r="M130" s="51">
        <v>9.4</v>
      </c>
      <c r="N130" s="52">
        <v>14</v>
      </c>
      <c r="O130" s="51">
        <v>1.6</v>
      </c>
      <c r="P130" s="52">
        <v>138</v>
      </c>
      <c r="Q130" s="51">
        <v>15.700000000000001</v>
      </c>
      <c r="R130" s="52">
        <v>498</v>
      </c>
      <c r="S130" s="51">
        <v>56.400000000000006</v>
      </c>
      <c r="T130" s="52">
        <v>8</v>
      </c>
      <c r="U130" s="51">
        <v>1</v>
      </c>
      <c r="V130" s="52">
        <v>421</v>
      </c>
      <c r="W130" s="51">
        <v>47.7</v>
      </c>
      <c r="X130" s="52">
        <v>194</v>
      </c>
      <c r="Y130" s="51">
        <v>22</v>
      </c>
      <c r="Z130" s="52">
        <v>777</v>
      </c>
      <c r="AA130" s="51">
        <v>87.9</v>
      </c>
      <c r="AB130" s="52">
        <v>0</v>
      </c>
      <c r="AC130" s="51">
        <v>0</v>
      </c>
      <c r="AD130" s="52">
        <v>136</v>
      </c>
      <c r="AE130" s="51">
        <v>15.4</v>
      </c>
      <c r="AF130" s="52">
        <v>172</v>
      </c>
      <c r="AG130" s="51">
        <v>19.5</v>
      </c>
      <c r="AI130" s="43"/>
      <c r="AJ130">
        <f t="shared" si="1386"/>
        <v>203</v>
      </c>
      <c r="AK130">
        <f t="shared" si="1387"/>
        <v>23</v>
      </c>
      <c r="BE130">
        <f t="shared" si="1394"/>
        <v>180</v>
      </c>
      <c r="BF130">
        <f t="shared" si="1395"/>
        <v>20.400000000000002</v>
      </c>
      <c r="BZ130">
        <f t="shared" si="1402"/>
        <v>155</v>
      </c>
      <c r="CA130">
        <f t="shared" si="1403"/>
        <v>17.600000000000001</v>
      </c>
      <c r="CU130">
        <f t="shared" si="1410"/>
        <v>83</v>
      </c>
      <c r="CV130">
        <f t="shared" si="1411"/>
        <v>9.4</v>
      </c>
      <c r="DP130">
        <f t="shared" si="1418"/>
        <v>14</v>
      </c>
      <c r="DQ130">
        <f t="shared" si="1419"/>
        <v>1.6</v>
      </c>
      <c r="EK130">
        <f t="shared" si="1426"/>
        <v>138</v>
      </c>
      <c r="EL130">
        <f t="shared" si="1427"/>
        <v>15.700000000000001</v>
      </c>
      <c r="FF130">
        <f t="shared" si="1434"/>
        <v>498</v>
      </c>
      <c r="FG130">
        <f t="shared" si="1435"/>
        <v>56.400000000000006</v>
      </c>
      <c r="GA130">
        <f t="shared" si="1442"/>
        <v>8</v>
      </c>
      <c r="GB130">
        <f t="shared" si="1443"/>
        <v>1</v>
      </c>
      <c r="GV130">
        <f t="shared" si="1450"/>
        <v>421</v>
      </c>
      <c r="GW130">
        <f t="shared" si="1451"/>
        <v>47.7</v>
      </c>
      <c r="HQ130">
        <f t="shared" si="1458"/>
        <v>194</v>
      </c>
      <c r="HR130">
        <f t="shared" si="1459"/>
        <v>22</v>
      </c>
      <c r="IL130">
        <f t="shared" si="1466"/>
        <v>777</v>
      </c>
      <c r="IM130">
        <f t="shared" si="1467"/>
        <v>87.9</v>
      </c>
      <c r="JG130">
        <f t="shared" si="1474"/>
        <v>0</v>
      </c>
      <c r="JH130">
        <f t="shared" si="1475"/>
        <v>0</v>
      </c>
      <c r="KB130">
        <f t="shared" si="1482"/>
        <v>136</v>
      </c>
      <c r="KC130">
        <f t="shared" si="1483"/>
        <v>15.4</v>
      </c>
      <c r="KW130">
        <f t="shared" si="1490"/>
        <v>172</v>
      </c>
      <c r="KX130">
        <f t="shared" si="1491"/>
        <v>19.5</v>
      </c>
    </row>
    <row r="131" spans="1:310" x14ac:dyDescent="0.15">
      <c r="A131" s="51" t="s">
        <v>39</v>
      </c>
      <c r="B131" s="51" t="s">
        <v>43</v>
      </c>
      <c r="C131" s="51">
        <v>62</v>
      </c>
      <c r="D131" s="51" t="s">
        <v>42</v>
      </c>
      <c r="E131" s="52">
        <v>1283</v>
      </c>
      <c r="F131" s="52">
        <v>212</v>
      </c>
      <c r="G131" s="51">
        <v>16.600000000000001</v>
      </c>
      <c r="H131" s="52">
        <v>212</v>
      </c>
      <c r="I131" s="51">
        <v>16.600000000000001</v>
      </c>
      <c r="J131" s="52">
        <v>212</v>
      </c>
      <c r="K131" s="51">
        <v>16.600000000000001</v>
      </c>
      <c r="L131" s="52">
        <v>143</v>
      </c>
      <c r="M131" s="51">
        <v>11.200000000000001</v>
      </c>
      <c r="N131" s="52">
        <v>30</v>
      </c>
      <c r="O131" s="51">
        <v>2.4000000000000004</v>
      </c>
      <c r="P131" s="52">
        <v>129</v>
      </c>
      <c r="Q131" s="51">
        <v>10.100000000000001</v>
      </c>
      <c r="R131" s="52">
        <v>498</v>
      </c>
      <c r="S131" s="51">
        <v>38.900000000000006</v>
      </c>
      <c r="T131" s="52">
        <v>5</v>
      </c>
      <c r="U131" s="51">
        <v>0.4</v>
      </c>
      <c r="V131" s="52">
        <v>365</v>
      </c>
      <c r="W131" s="51">
        <v>28.5</v>
      </c>
      <c r="X131" s="52">
        <v>184</v>
      </c>
      <c r="Y131" s="51">
        <v>14.4</v>
      </c>
      <c r="Z131" s="52">
        <v>701</v>
      </c>
      <c r="AA131" s="51">
        <v>54.7</v>
      </c>
      <c r="AB131" s="52">
        <v>1</v>
      </c>
      <c r="AC131" s="51">
        <v>0.1</v>
      </c>
      <c r="AD131" s="52">
        <v>139</v>
      </c>
      <c r="AE131" s="51">
        <v>10.9</v>
      </c>
      <c r="AF131" s="52">
        <v>275</v>
      </c>
      <c r="AG131" s="51">
        <v>21.5</v>
      </c>
      <c r="AI131" s="43"/>
      <c r="AJ131">
        <f t="shared" ref="AJ131:AJ194" si="2210">+F131</f>
        <v>212</v>
      </c>
      <c r="AK131">
        <f t="shared" ref="AK131:AK194" si="2211">+G131</f>
        <v>16.600000000000001</v>
      </c>
      <c r="BE131">
        <f t="shared" ref="BE131:BE194" si="2212">+H131</f>
        <v>212</v>
      </c>
      <c r="BF131">
        <f t="shared" ref="BF131:BF194" si="2213">+I131</f>
        <v>16.600000000000001</v>
      </c>
      <c r="BZ131">
        <f t="shared" ref="BZ131:BZ194" si="2214">+J131</f>
        <v>212</v>
      </c>
      <c r="CA131">
        <f t="shared" ref="CA131:CA194" si="2215">+K131</f>
        <v>16.600000000000001</v>
      </c>
      <c r="CU131">
        <f t="shared" ref="CU131:CU194" si="2216">+L131</f>
        <v>143</v>
      </c>
      <c r="CV131">
        <f t="shared" ref="CV131:CV194" si="2217">+M131</f>
        <v>11.200000000000001</v>
      </c>
      <c r="DP131">
        <f t="shared" ref="DP131:DP194" si="2218">+N131</f>
        <v>30</v>
      </c>
      <c r="DQ131">
        <f t="shared" ref="DQ131:DQ194" si="2219">+O131</f>
        <v>2.4000000000000004</v>
      </c>
      <c r="EK131">
        <f t="shared" ref="EK131:EK194" si="2220">+P131</f>
        <v>129</v>
      </c>
      <c r="EL131">
        <f t="shared" ref="EL131:EL194" si="2221">+Q131</f>
        <v>10.100000000000001</v>
      </c>
      <c r="FF131">
        <f t="shared" ref="FF131:FF194" si="2222">+R131</f>
        <v>498</v>
      </c>
      <c r="FG131">
        <f t="shared" ref="FG131:FG194" si="2223">+S131</f>
        <v>38.900000000000006</v>
      </c>
      <c r="GA131">
        <f t="shared" ref="GA131:GA194" si="2224">+T131</f>
        <v>5</v>
      </c>
      <c r="GB131">
        <f t="shared" ref="GB131:GB194" si="2225">+U131</f>
        <v>0.4</v>
      </c>
      <c r="GV131">
        <f t="shared" ref="GV131:GV194" si="2226">+V131</f>
        <v>365</v>
      </c>
      <c r="GW131">
        <f t="shared" ref="GW131:GW194" si="2227">+W131</f>
        <v>28.5</v>
      </c>
      <c r="HQ131">
        <f t="shared" ref="HQ131:HQ194" si="2228">+X131</f>
        <v>184</v>
      </c>
      <c r="HR131">
        <f t="shared" ref="HR131:HR194" si="2229">+Y131</f>
        <v>14.4</v>
      </c>
      <c r="IL131">
        <f t="shared" ref="IL131:IL194" si="2230">+Z131</f>
        <v>701</v>
      </c>
      <c r="IM131">
        <f t="shared" ref="IM131:IM194" si="2231">+AA131</f>
        <v>54.7</v>
      </c>
      <c r="JG131">
        <f t="shared" ref="JG131:JG194" si="2232">+AB131</f>
        <v>1</v>
      </c>
      <c r="JH131">
        <f t="shared" ref="JH131:JH194" si="2233">+AC131</f>
        <v>0.1</v>
      </c>
      <c r="KB131">
        <f t="shared" ref="KB131:KB194" si="2234">+AD131</f>
        <v>139</v>
      </c>
      <c r="KC131">
        <f t="shared" ref="KC131:KC194" si="2235">+AE131</f>
        <v>10.9</v>
      </c>
      <c r="KW131">
        <f t="shared" ref="KW131:KW194" si="2236">+AF131</f>
        <v>275</v>
      </c>
      <c r="KX131">
        <f t="shared" ref="KX131:KX194" si="2237">+AG131</f>
        <v>21.5</v>
      </c>
    </row>
    <row r="132" spans="1:310" x14ac:dyDescent="0.15">
      <c r="A132" s="51" t="s">
        <v>39</v>
      </c>
      <c r="B132" s="51" t="s">
        <v>43</v>
      </c>
      <c r="C132" s="51">
        <v>63</v>
      </c>
      <c r="D132" s="51" t="s">
        <v>42</v>
      </c>
      <c r="E132" s="52">
        <v>1428</v>
      </c>
      <c r="F132" s="52">
        <v>321</v>
      </c>
      <c r="G132" s="51">
        <v>22.5</v>
      </c>
      <c r="H132" s="52">
        <v>225</v>
      </c>
      <c r="I132" s="51">
        <v>15.8</v>
      </c>
      <c r="J132" s="52">
        <v>309</v>
      </c>
      <c r="K132" s="51">
        <v>21.700000000000003</v>
      </c>
      <c r="L132" s="52">
        <v>133</v>
      </c>
      <c r="M132" s="51">
        <v>9.4</v>
      </c>
      <c r="N132" s="52">
        <v>35</v>
      </c>
      <c r="O132" s="51">
        <v>2.5</v>
      </c>
      <c r="P132" s="52">
        <v>231</v>
      </c>
      <c r="Q132" s="51">
        <v>16.2</v>
      </c>
      <c r="R132" s="52">
        <v>1044</v>
      </c>
      <c r="S132" s="51">
        <v>73.2</v>
      </c>
      <c r="T132" s="52">
        <v>10</v>
      </c>
      <c r="U132" s="51">
        <v>0.8</v>
      </c>
      <c r="V132" s="52">
        <v>506</v>
      </c>
      <c r="W132" s="51">
        <v>35.5</v>
      </c>
      <c r="X132" s="52">
        <v>222</v>
      </c>
      <c r="Y132" s="51">
        <v>15.600000000000001</v>
      </c>
      <c r="Z132" s="52">
        <v>855</v>
      </c>
      <c r="AA132" s="51">
        <v>59.900000000000006</v>
      </c>
      <c r="AB132" s="52">
        <v>4</v>
      </c>
      <c r="AC132" s="51">
        <v>0.30000000000000004</v>
      </c>
      <c r="AD132" s="52">
        <v>170</v>
      </c>
      <c r="AE132" s="51">
        <v>12</v>
      </c>
      <c r="AF132" s="52">
        <v>360</v>
      </c>
      <c r="AG132" s="51">
        <v>25.3</v>
      </c>
      <c r="AI132" s="43"/>
      <c r="AJ132">
        <f t="shared" si="2210"/>
        <v>321</v>
      </c>
      <c r="AK132">
        <f t="shared" si="2211"/>
        <v>22.5</v>
      </c>
      <c r="BE132">
        <f t="shared" si="2212"/>
        <v>225</v>
      </c>
      <c r="BF132">
        <f t="shared" si="2213"/>
        <v>15.8</v>
      </c>
      <c r="BZ132">
        <f t="shared" si="2214"/>
        <v>309</v>
      </c>
      <c r="CA132">
        <f t="shared" si="2215"/>
        <v>21.700000000000003</v>
      </c>
      <c r="CU132">
        <f t="shared" si="2216"/>
        <v>133</v>
      </c>
      <c r="CV132">
        <f t="shared" si="2217"/>
        <v>9.4</v>
      </c>
      <c r="DP132">
        <f t="shared" si="2218"/>
        <v>35</v>
      </c>
      <c r="DQ132">
        <f t="shared" si="2219"/>
        <v>2.5</v>
      </c>
      <c r="EK132">
        <f t="shared" si="2220"/>
        <v>231</v>
      </c>
      <c r="EL132">
        <f t="shared" si="2221"/>
        <v>16.2</v>
      </c>
      <c r="FF132">
        <f t="shared" si="2222"/>
        <v>1044</v>
      </c>
      <c r="FG132">
        <f t="shared" si="2223"/>
        <v>73.2</v>
      </c>
      <c r="GA132">
        <f t="shared" si="2224"/>
        <v>10</v>
      </c>
      <c r="GB132">
        <f t="shared" si="2225"/>
        <v>0.8</v>
      </c>
      <c r="GV132">
        <f t="shared" si="2226"/>
        <v>506</v>
      </c>
      <c r="GW132">
        <f t="shared" si="2227"/>
        <v>35.5</v>
      </c>
      <c r="HQ132">
        <f t="shared" si="2228"/>
        <v>222</v>
      </c>
      <c r="HR132">
        <f t="shared" si="2229"/>
        <v>15.600000000000001</v>
      </c>
      <c r="IL132">
        <f t="shared" si="2230"/>
        <v>855</v>
      </c>
      <c r="IM132">
        <f t="shared" si="2231"/>
        <v>59.900000000000006</v>
      </c>
      <c r="JG132">
        <f t="shared" si="2232"/>
        <v>4</v>
      </c>
      <c r="JH132">
        <f t="shared" si="2233"/>
        <v>0.30000000000000004</v>
      </c>
      <c r="KB132">
        <f t="shared" si="2234"/>
        <v>170</v>
      </c>
      <c r="KC132">
        <f t="shared" si="2235"/>
        <v>12</v>
      </c>
      <c r="KW132">
        <f t="shared" si="2236"/>
        <v>360</v>
      </c>
      <c r="KX132">
        <f t="shared" si="2237"/>
        <v>25.3</v>
      </c>
    </row>
    <row r="133" spans="1:310" x14ac:dyDescent="0.15">
      <c r="A133" s="51" t="s">
        <v>39</v>
      </c>
      <c r="B133" s="51" t="s">
        <v>43</v>
      </c>
      <c r="C133" s="51">
        <v>64</v>
      </c>
      <c r="D133" s="51" t="s">
        <v>42</v>
      </c>
      <c r="E133" s="52">
        <v>1942</v>
      </c>
      <c r="F133" s="52">
        <v>338</v>
      </c>
      <c r="G133" s="51">
        <v>17.5</v>
      </c>
      <c r="H133" s="52">
        <v>323</v>
      </c>
      <c r="I133" s="51">
        <v>16.7</v>
      </c>
      <c r="J133" s="52">
        <v>255</v>
      </c>
      <c r="K133" s="51">
        <v>13.200000000000001</v>
      </c>
      <c r="L133" s="52">
        <v>113</v>
      </c>
      <c r="M133" s="51">
        <v>5.9</v>
      </c>
      <c r="N133" s="52">
        <v>30</v>
      </c>
      <c r="O133" s="51">
        <v>1.6</v>
      </c>
      <c r="P133" s="52">
        <v>249</v>
      </c>
      <c r="Q133" s="51">
        <v>12.9</v>
      </c>
      <c r="R133" s="52">
        <v>996</v>
      </c>
      <c r="S133" s="51">
        <v>51.300000000000004</v>
      </c>
      <c r="T133" s="52">
        <v>19</v>
      </c>
      <c r="U133" s="51">
        <v>1</v>
      </c>
      <c r="V133" s="52">
        <v>617</v>
      </c>
      <c r="W133" s="51">
        <v>31.8</v>
      </c>
      <c r="X133" s="52">
        <v>285</v>
      </c>
      <c r="Y133" s="51">
        <v>14.700000000000001</v>
      </c>
      <c r="Z133" s="52">
        <v>1206</v>
      </c>
      <c r="AA133" s="51">
        <v>62.2</v>
      </c>
      <c r="AB133" s="52">
        <v>0</v>
      </c>
      <c r="AC133" s="51">
        <v>0</v>
      </c>
      <c r="AD133" s="52">
        <v>207</v>
      </c>
      <c r="AE133" s="51">
        <v>10.700000000000001</v>
      </c>
      <c r="AF133" s="52">
        <v>420</v>
      </c>
      <c r="AG133" s="51">
        <v>21.700000000000003</v>
      </c>
      <c r="AI133" s="43"/>
      <c r="AJ133">
        <f t="shared" si="2210"/>
        <v>338</v>
      </c>
      <c r="AK133">
        <f t="shared" si="2211"/>
        <v>17.5</v>
      </c>
      <c r="BE133">
        <f t="shared" si="2212"/>
        <v>323</v>
      </c>
      <c r="BF133">
        <f t="shared" si="2213"/>
        <v>16.7</v>
      </c>
      <c r="BZ133">
        <f t="shared" si="2214"/>
        <v>255</v>
      </c>
      <c r="CA133">
        <f t="shared" si="2215"/>
        <v>13.200000000000001</v>
      </c>
      <c r="CU133">
        <f t="shared" si="2216"/>
        <v>113</v>
      </c>
      <c r="CV133">
        <f t="shared" si="2217"/>
        <v>5.9</v>
      </c>
      <c r="DP133">
        <f t="shared" si="2218"/>
        <v>30</v>
      </c>
      <c r="DQ133">
        <f t="shared" si="2219"/>
        <v>1.6</v>
      </c>
      <c r="EK133">
        <f t="shared" si="2220"/>
        <v>249</v>
      </c>
      <c r="EL133">
        <f t="shared" si="2221"/>
        <v>12.9</v>
      </c>
      <c r="FF133">
        <f t="shared" si="2222"/>
        <v>996</v>
      </c>
      <c r="FG133">
        <f t="shared" si="2223"/>
        <v>51.300000000000004</v>
      </c>
      <c r="GA133">
        <f t="shared" si="2224"/>
        <v>19</v>
      </c>
      <c r="GB133">
        <f t="shared" si="2225"/>
        <v>1</v>
      </c>
      <c r="GV133">
        <f t="shared" si="2226"/>
        <v>617</v>
      </c>
      <c r="GW133">
        <f t="shared" si="2227"/>
        <v>31.8</v>
      </c>
      <c r="HQ133">
        <f t="shared" si="2228"/>
        <v>285</v>
      </c>
      <c r="HR133">
        <f t="shared" si="2229"/>
        <v>14.700000000000001</v>
      </c>
      <c r="IL133">
        <f t="shared" si="2230"/>
        <v>1206</v>
      </c>
      <c r="IM133">
        <f t="shared" si="2231"/>
        <v>62.2</v>
      </c>
      <c r="JG133">
        <f t="shared" si="2232"/>
        <v>0</v>
      </c>
      <c r="JH133">
        <f t="shared" si="2233"/>
        <v>0</v>
      </c>
      <c r="KB133">
        <f t="shared" si="2234"/>
        <v>207</v>
      </c>
      <c r="KC133">
        <f t="shared" si="2235"/>
        <v>10.700000000000001</v>
      </c>
      <c r="KW133">
        <f t="shared" si="2236"/>
        <v>420</v>
      </c>
      <c r="KX133">
        <f t="shared" si="2237"/>
        <v>21.700000000000003</v>
      </c>
    </row>
    <row r="134" spans="1:310" x14ac:dyDescent="0.15">
      <c r="A134" s="51" t="s">
        <v>39</v>
      </c>
      <c r="B134" s="51" t="s">
        <v>43</v>
      </c>
      <c r="C134" s="51">
        <v>65</v>
      </c>
      <c r="D134" s="51" t="s">
        <v>42</v>
      </c>
      <c r="E134" s="52">
        <v>2124</v>
      </c>
      <c r="F134" s="52">
        <v>439</v>
      </c>
      <c r="G134" s="51">
        <v>20.700000000000003</v>
      </c>
      <c r="H134" s="52">
        <v>452</v>
      </c>
      <c r="I134" s="51">
        <v>21.3</v>
      </c>
      <c r="J134" s="52">
        <v>373</v>
      </c>
      <c r="K134" s="51">
        <v>17.600000000000001</v>
      </c>
      <c r="L134" s="52">
        <v>157</v>
      </c>
      <c r="M134" s="51">
        <v>7.4</v>
      </c>
      <c r="N134" s="52">
        <v>46</v>
      </c>
      <c r="O134" s="51">
        <v>2.2000000000000002</v>
      </c>
      <c r="P134" s="52">
        <v>273</v>
      </c>
      <c r="Q134" s="51">
        <v>12.9</v>
      </c>
      <c r="R134" s="52">
        <v>1251</v>
      </c>
      <c r="S134" s="51">
        <v>58.900000000000006</v>
      </c>
      <c r="T134" s="52">
        <v>14</v>
      </c>
      <c r="U134" s="51">
        <v>0.70000000000000007</v>
      </c>
      <c r="V134" s="52">
        <v>1044</v>
      </c>
      <c r="W134" s="51">
        <v>49.2</v>
      </c>
      <c r="X134" s="52">
        <v>406</v>
      </c>
      <c r="Y134" s="51">
        <v>19.200000000000003</v>
      </c>
      <c r="Z134" s="52">
        <v>1323</v>
      </c>
      <c r="AA134" s="51">
        <v>62.300000000000004</v>
      </c>
      <c r="AB134" s="52">
        <v>1</v>
      </c>
      <c r="AC134" s="51">
        <v>0.1</v>
      </c>
      <c r="AD134" s="52">
        <v>297</v>
      </c>
      <c r="AE134" s="51">
        <v>14</v>
      </c>
      <c r="AF134" s="52">
        <v>398</v>
      </c>
      <c r="AG134" s="51">
        <v>18.8</v>
      </c>
      <c r="AI134" s="43"/>
      <c r="AJ134">
        <f t="shared" si="2210"/>
        <v>439</v>
      </c>
      <c r="AK134">
        <f t="shared" si="2211"/>
        <v>20.700000000000003</v>
      </c>
      <c r="BE134">
        <f t="shared" si="2212"/>
        <v>452</v>
      </c>
      <c r="BF134">
        <f t="shared" si="2213"/>
        <v>21.3</v>
      </c>
      <c r="BZ134">
        <f t="shared" si="2214"/>
        <v>373</v>
      </c>
      <c r="CA134">
        <f t="shared" si="2215"/>
        <v>17.600000000000001</v>
      </c>
      <c r="CU134">
        <f t="shared" si="2216"/>
        <v>157</v>
      </c>
      <c r="CV134">
        <f t="shared" si="2217"/>
        <v>7.4</v>
      </c>
      <c r="DP134">
        <f t="shared" si="2218"/>
        <v>46</v>
      </c>
      <c r="DQ134">
        <f t="shared" si="2219"/>
        <v>2.2000000000000002</v>
      </c>
      <c r="EK134">
        <f t="shared" si="2220"/>
        <v>273</v>
      </c>
      <c r="EL134">
        <f t="shared" si="2221"/>
        <v>12.9</v>
      </c>
      <c r="FF134">
        <f t="shared" si="2222"/>
        <v>1251</v>
      </c>
      <c r="FG134">
        <f t="shared" si="2223"/>
        <v>58.900000000000006</v>
      </c>
      <c r="GA134">
        <f t="shared" si="2224"/>
        <v>14</v>
      </c>
      <c r="GB134">
        <f t="shared" si="2225"/>
        <v>0.70000000000000007</v>
      </c>
      <c r="GV134">
        <f t="shared" si="2226"/>
        <v>1044</v>
      </c>
      <c r="GW134">
        <f t="shared" si="2227"/>
        <v>49.2</v>
      </c>
      <c r="HQ134">
        <f t="shared" si="2228"/>
        <v>406</v>
      </c>
      <c r="HR134">
        <f t="shared" si="2229"/>
        <v>19.200000000000003</v>
      </c>
      <c r="IL134">
        <f t="shared" si="2230"/>
        <v>1323</v>
      </c>
      <c r="IM134">
        <f t="shared" si="2231"/>
        <v>62.300000000000004</v>
      </c>
      <c r="JG134">
        <f t="shared" si="2232"/>
        <v>1</v>
      </c>
      <c r="JH134">
        <f t="shared" si="2233"/>
        <v>0.1</v>
      </c>
      <c r="KB134">
        <f t="shared" si="2234"/>
        <v>297</v>
      </c>
      <c r="KC134">
        <f t="shared" si="2235"/>
        <v>14</v>
      </c>
      <c r="KW134">
        <f t="shared" si="2236"/>
        <v>398</v>
      </c>
      <c r="KX134">
        <f t="shared" si="2237"/>
        <v>18.8</v>
      </c>
    </row>
    <row r="135" spans="1:310" x14ac:dyDescent="0.15">
      <c r="A135" s="51" t="s">
        <v>39</v>
      </c>
      <c r="B135" s="51" t="s">
        <v>43</v>
      </c>
      <c r="C135" s="51">
        <v>66</v>
      </c>
      <c r="D135" s="51" t="s">
        <v>42</v>
      </c>
      <c r="E135" s="52">
        <v>1802</v>
      </c>
      <c r="F135" s="52">
        <v>329</v>
      </c>
      <c r="G135" s="51">
        <v>18.3</v>
      </c>
      <c r="H135" s="52">
        <v>275</v>
      </c>
      <c r="I135" s="51">
        <v>15.3</v>
      </c>
      <c r="J135" s="52">
        <v>277</v>
      </c>
      <c r="K135" s="51">
        <v>15.4</v>
      </c>
      <c r="L135" s="52">
        <v>144</v>
      </c>
      <c r="M135" s="51">
        <v>8</v>
      </c>
      <c r="N135" s="52">
        <v>38</v>
      </c>
      <c r="O135" s="51">
        <v>2.2000000000000002</v>
      </c>
      <c r="P135" s="52">
        <v>222</v>
      </c>
      <c r="Q135" s="51">
        <v>12.4</v>
      </c>
      <c r="R135" s="52">
        <v>950</v>
      </c>
      <c r="S135" s="51">
        <v>52.800000000000004</v>
      </c>
      <c r="T135" s="52">
        <v>13</v>
      </c>
      <c r="U135" s="51">
        <v>0.8</v>
      </c>
      <c r="V135" s="52">
        <v>653</v>
      </c>
      <c r="W135" s="51">
        <v>36.300000000000004</v>
      </c>
      <c r="X135" s="52">
        <v>282</v>
      </c>
      <c r="Y135" s="51">
        <v>15.700000000000001</v>
      </c>
      <c r="Z135" s="52">
        <v>1370</v>
      </c>
      <c r="AA135" s="51">
        <v>76.100000000000009</v>
      </c>
      <c r="AB135" s="52">
        <v>1</v>
      </c>
      <c r="AC135" s="51">
        <v>0.1</v>
      </c>
      <c r="AD135" s="52">
        <v>276</v>
      </c>
      <c r="AE135" s="51">
        <v>15.4</v>
      </c>
      <c r="AF135" s="52">
        <v>418</v>
      </c>
      <c r="AG135" s="51">
        <v>23.200000000000003</v>
      </c>
      <c r="AI135" s="43"/>
      <c r="AJ135">
        <f t="shared" si="2210"/>
        <v>329</v>
      </c>
      <c r="AK135">
        <f t="shared" si="2211"/>
        <v>18.3</v>
      </c>
      <c r="BE135">
        <f t="shared" si="2212"/>
        <v>275</v>
      </c>
      <c r="BF135">
        <f t="shared" si="2213"/>
        <v>15.3</v>
      </c>
      <c r="BZ135">
        <f t="shared" si="2214"/>
        <v>277</v>
      </c>
      <c r="CA135">
        <f t="shared" si="2215"/>
        <v>15.4</v>
      </c>
      <c r="CU135">
        <f t="shared" si="2216"/>
        <v>144</v>
      </c>
      <c r="CV135">
        <f t="shared" si="2217"/>
        <v>8</v>
      </c>
      <c r="DP135">
        <f t="shared" si="2218"/>
        <v>38</v>
      </c>
      <c r="DQ135">
        <f t="shared" si="2219"/>
        <v>2.2000000000000002</v>
      </c>
      <c r="EK135">
        <f t="shared" si="2220"/>
        <v>222</v>
      </c>
      <c r="EL135">
        <f t="shared" si="2221"/>
        <v>12.4</v>
      </c>
      <c r="FF135">
        <f t="shared" si="2222"/>
        <v>950</v>
      </c>
      <c r="FG135">
        <f t="shared" si="2223"/>
        <v>52.800000000000004</v>
      </c>
      <c r="GA135">
        <f t="shared" si="2224"/>
        <v>13</v>
      </c>
      <c r="GB135">
        <f t="shared" si="2225"/>
        <v>0.8</v>
      </c>
      <c r="GV135">
        <f t="shared" si="2226"/>
        <v>653</v>
      </c>
      <c r="GW135">
        <f t="shared" si="2227"/>
        <v>36.300000000000004</v>
      </c>
      <c r="HQ135">
        <f t="shared" si="2228"/>
        <v>282</v>
      </c>
      <c r="HR135">
        <f t="shared" si="2229"/>
        <v>15.700000000000001</v>
      </c>
      <c r="IL135">
        <f t="shared" si="2230"/>
        <v>1370</v>
      </c>
      <c r="IM135">
        <f t="shared" si="2231"/>
        <v>76.100000000000009</v>
      </c>
      <c r="JG135">
        <f t="shared" si="2232"/>
        <v>1</v>
      </c>
      <c r="JH135">
        <f t="shared" si="2233"/>
        <v>0.1</v>
      </c>
      <c r="KB135">
        <f t="shared" si="2234"/>
        <v>276</v>
      </c>
      <c r="KC135">
        <f t="shared" si="2235"/>
        <v>15.4</v>
      </c>
      <c r="KW135">
        <f t="shared" si="2236"/>
        <v>418</v>
      </c>
      <c r="KX135">
        <f t="shared" si="2237"/>
        <v>23.200000000000003</v>
      </c>
    </row>
    <row r="136" spans="1:310" x14ac:dyDescent="0.15">
      <c r="A136" s="51" t="s">
        <v>39</v>
      </c>
      <c r="B136" s="51" t="s">
        <v>43</v>
      </c>
      <c r="C136" s="51">
        <v>67</v>
      </c>
      <c r="D136" s="51" t="s">
        <v>42</v>
      </c>
      <c r="E136" s="52">
        <v>1434</v>
      </c>
      <c r="F136" s="52">
        <v>246</v>
      </c>
      <c r="G136" s="51">
        <v>17.2</v>
      </c>
      <c r="H136" s="52">
        <v>244</v>
      </c>
      <c r="I136" s="51">
        <v>17.100000000000001</v>
      </c>
      <c r="J136" s="52">
        <v>212</v>
      </c>
      <c r="K136" s="51">
        <v>14.8</v>
      </c>
      <c r="L136" s="52">
        <v>93</v>
      </c>
      <c r="M136" s="51">
        <v>6.5</v>
      </c>
      <c r="N136" s="52">
        <v>28</v>
      </c>
      <c r="O136" s="51">
        <v>2</v>
      </c>
      <c r="P136" s="52">
        <v>275</v>
      </c>
      <c r="Q136" s="51">
        <v>19.200000000000003</v>
      </c>
      <c r="R136" s="52">
        <v>679</v>
      </c>
      <c r="S136" s="51">
        <v>47.400000000000006</v>
      </c>
      <c r="T136" s="52">
        <v>20</v>
      </c>
      <c r="U136" s="51">
        <v>1.4000000000000001</v>
      </c>
      <c r="V136" s="52">
        <v>509</v>
      </c>
      <c r="W136" s="51">
        <v>35.5</v>
      </c>
      <c r="X136" s="52">
        <v>205</v>
      </c>
      <c r="Y136" s="51">
        <v>14.3</v>
      </c>
      <c r="Z136" s="52">
        <v>725</v>
      </c>
      <c r="AA136" s="51">
        <v>50.6</v>
      </c>
      <c r="AB136" s="52">
        <v>1</v>
      </c>
      <c r="AC136" s="51">
        <v>0.1</v>
      </c>
      <c r="AD136" s="52">
        <v>232</v>
      </c>
      <c r="AE136" s="51">
        <v>16.2</v>
      </c>
      <c r="AF136" s="52">
        <v>227</v>
      </c>
      <c r="AG136" s="51">
        <v>15.9</v>
      </c>
      <c r="AI136" s="43"/>
      <c r="AJ136">
        <f t="shared" si="2210"/>
        <v>246</v>
      </c>
      <c r="AK136">
        <f t="shared" si="2211"/>
        <v>17.2</v>
      </c>
      <c r="BE136">
        <f t="shared" si="2212"/>
        <v>244</v>
      </c>
      <c r="BF136">
        <f t="shared" si="2213"/>
        <v>17.100000000000001</v>
      </c>
      <c r="BZ136">
        <f t="shared" si="2214"/>
        <v>212</v>
      </c>
      <c r="CA136">
        <f t="shared" si="2215"/>
        <v>14.8</v>
      </c>
      <c r="CU136">
        <f t="shared" si="2216"/>
        <v>93</v>
      </c>
      <c r="CV136">
        <f t="shared" si="2217"/>
        <v>6.5</v>
      </c>
      <c r="DP136">
        <f t="shared" si="2218"/>
        <v>28</v>
      </c>
      <c r="DQ136">
        <f t="shared" si="2219"/>
        <v>2</v>
      </c>
      <c r="EK136">
        <f t="shared" si="2220"/>
        <v>275</v>
      </c>
      <c r="EL136">
        <f t="shared" si="2221"/>
        <v>19.200000000000003</v>
      </c>
      <c r="FF136">
        <f t="shared" si="2222"/>
        <v>679</v>
      </c>
      <c r="FG136">
        <f t="shared" si="2223"/>
        <v>47.400000000000006</v>
      </c>
      <c r="GA136">
        <f t="shared" si="2224"/>
        <v>20</v>
      </c>
      <c r="GB136">
        <f t="shared" si="2225"/>
        <v>1.4000000000000001</v>
      </c>
      <c r="GV136">
        <f t="shared" si="2226"/>
        <v>509</v>
      </c>
      <c r="GW136">
        <f t="shared" si="2227"/>
        <v>35.5</v>
      </c>
      <c r="HQ136">
        <f t="shared" si="2228"/>
        <v>205</v>
      </c>
      <c r="HR136">
        <f t="shared" si="2229"/>
        <v>14.3</v>
      </c>
      <c r="IL136">
        <f t="shared" si="2230"/>
        <v>725</v>
      </c>
      <c r="IM136">
        <f t="shared" si="2231"/>
        <v>50.6</v>
      </c>
      <c r="JG136">
        <f t="shared" si="2232"/>
        <v>1</v>
      </c>
      <c r="JH136">
        <f t="shared" si="2233"/>
        <v>0.1</v>
      </c>
      <c r="KB136">
        <f t="shared" si="2234"/>
        <v>232</v>
      </c>
      <c r="KC136">
        <f t="shared" si="2235"/>
        <v>16.2</v>
      </c>
      <c r="KW136">
        <f t="shared" si="2236"/>
        <v>227</v>
      </c>
      <c r="KX136">
        <f t="shared" si="2237"/>
        <v>15.9</v>
      </c>
    </row>
    <row r="137" spans="1:310" x14ac:dyDescent="0.15">
      <c r="A137" s="51" t="s">
        <v>39</v>
      </c>
      <c r="B137" s="51" t="s">
        <v>43</v>
      </c>
      <c r="C137" s="51">
        <v>68</v>
      </c>
      <c r="D137" s="51" t="s">
        <v>42</v>
      </c>
      <c r="E137" s="52">
        <v>1569</v>
      </c>
      <c r="F137" s="52">
        <v>324</v>
      </c>
      <c r="G137" s="51">
        <v>20.700000000000003</v>
      </c>
      <c r="H137" s="52">
        <v>308</v>
      </c>
      <c r="I137" s="51">
        <v>19.700000000000003</v>
      </c>
      <c r="J137" s="52">
        <v>374</v>
      </c>
      <c r="K137" s="51">
        <v>23.900000000000002</v>
      </c>
      <c r="L137" s="52">
        <v>98</v>
      </c>
      <c r="M137" s="51">
        <v>6.3000000000000007</v>
      </c>
      <c r="N137" s="52">
        <v>42</v>
      </c>
      <c r="O137" s="51">
        <v>2.7</v>
      </c>
      <c r="P137" s="52">
        <v>236</v>
      </c>
      <c r="Q137" s="51">
        <v>15.100000000000001</v>
      </c>
      <c r="R137" s="52">
        <v>825</v>
      </c>
      <c r="S137" s="51">
        <v>52.6</v>
      </c>
      <c r="T137" s="52">
        <v>6</v>
      </c>
      <c r="U137" s="51">
        <v>0.4</v>
      </c>
      <c r="V137" s="52">
        <v>667</v>
      </c>
      <c r="W137" s="51">
        <v>42.6</v>
      </c>
      <c r="X137" s="52">
        <v>208</v>
      </c>
      <c r="Y137" s="51">
        <v>13.3</v>
      </c>
      <c r="Z137" s="52">
        <v>1086</v>
      </c>
      <c r="AA137" s="51">
        <v>69.3</v>
      </c>
      <c r="AB137" s="52">
        <v>0</v>
      </c>
      <c r="AC137" s="51">
        <v>0</v>
      </c>
      <c r="AD137" s="52">
        <v>262</v>
      </c>
      <c r="AE137" s="51">
        <v>16.7</v>
      </c>
      <c r="AF137" s="52">
        <v>375</v>
      </c>
      <c r="AG137" s="51">
        <v>24</v>
      </c>
      <c r="AI137" s="43"/>
      <c r="AJ137">
        <f t="shared" si="2210"/>
        <v>324</v>
      </c>
      <c r="AK137">
        <f t="shared" si="2211"/>
        <v>20.700000000000003</v>
      </c>
      <c r="BE137">
        <f t="shared" si="2212"/>
        <v>308</v>
      </c>
      <c r="BF137">
        <f t="shared" si="2213"/>
        <v>19.700000000000003</v>
      </c>
      <c r="BZ137">
        <f t="shared" si="2214"/>
        <v>374</v>
      </c>
      <c r="CA137">
        <f t="shared" si="2215"/>
        <v>23.900000000000002</v>
      </c>
      <c r="CU137">
        <f t="shared" si="2216"/>
        <v>98</v>
      </c>
      <c r="CV137">
        <f t="shared" si="2217"/>
        <v>6.3000000000000007</v>
      </c>
      <c r="DP137">
        <f t="shared" si="2218"/>
        <v>42</v>
      </c>
      <c r="DQ137">
        <f t="shared" si="2219"/>
        <v>2.7</v>
      </c>
      <c r="EK137">
        <f t="shared" si="2220"/>
        <v>236</v>
      </c>
      <c r="EL137">
        <f t="shared" si="2221"/>
        <v>15.100000000000001</v>
      </c>
      <c r="FF137">
        <f t="shared" si="2222"/>
        <v>825</v>
      </c>
      <c r="FG137">
        <f t="shared" si="2223"/>
        <v>52.6</v>
      </c>
      <c r="GA137">
        <f t="shared" si="2224"/>
        <v>6</v>
      </c>
      <c r="GB137">
        <f t="shared" si="2225"/>
        <v>0.4</v>
      </c>
      <c r="GV137">
        <f t="shared" si="2226"/>
        <v>667</v>
      </c>
      <c r="GW137">
        <f t="shared" si="2227"/>
        <v>42.6</v>
      </c>
      <c r="HQ137">
        <f t="shared" si="2228"/>
        <v>208</v>
      </c>
      <c r="HR137">
        <f t="shared" si="2229"/>
        <v>13.3</v>
      </c>
      <c r="IL137">
        <f t="shared" si="2230"/>
        <v>1086</v>
      </c>
      <c r="IM137">
        <f t="shared" si="2231"/>
        <v>69.3</v>
      </c>
      <c r="JG137">
        <f t="shared" si="2232"/>
        <v>0</v>
      </c>
      <c r="JH137">
        <f t="shared" si="2233"/>
        <v>0</v>
      </c>
      <c r="KB137">
        <f t="shared" si="2234"/>
        <v>262</v>
      </c>
      <c r="KC137">
        <f t="shared" si="2235"/>
        <v>16.7</v>
      </c>
      <c r="KW137">
        <f t="shared" si="2236"/>
        <v>375</v>
      </c>
      <c r="KX137">
        <f t="shared" si="2237"/>
        <v>24</v>
      </c>
    </row>
    <row r="138" spans="1:310" x14ac:dyDescent="0.15">
      <c r="A138" s="51" t="s">
        <v>39</v>
      </c>
      <c r="B138" s="51" t="s">
        <v>43</v>
      </c>
      <c r="C138" s="51">
        <v>69</v>
      </c>
      <c r="D138" s="51" t="s">
        <v>42</v>
      </c>
      <c r="E138" s="52">
        <v>2185</v>
      </c>
      <c r="F138" s="52">
        <v>390</v>
      </c>
      <c r="G138" s="51">
        <v>17.900000000000002</v>
      </c>
      <c r="H138" s="52">
        <v>406</v>
      </c>
      <c r="I138" s="51">
        <v>18.600000000000001</v>
      </c>
      <c r="J138" s="52">
        <v>409</v>
      </c>
      <c r="K138" s="51">
        <v>18.8</v>
      </c>
      <c r="L138" s="52">
        <v>154</v>
      </c>
      <c r="M138" s="51">
        <v>7.1000000000000005</v>
      </c>
      <c r="N138" s="52">
        <v>41</v>
      </c>
      <c r="O138" s="51">
        <v>1.9000000000000001</v>
      </c>
      <c r="P138" s="52">
        <v>265</v>
      </c>
      <c r="Q138" s="51">
        <v>12.200000000000001</v>
      </c>
      <c r="R138" s="52">
        <v>1252</v>
      </c>
      <c r="S138" s="51">
        <v>57.300000000000004</v>
      </c>
      <c r="T138" s="52">
        <v>27</v>
      </c>
      <c r="U138" s="51">
        <v>1.3</v>
      </c>
      <c r="V138" s="52">
        <v>788</v>
      </c>
      <c r="W138" s="51">
        <v>36.1</v>
      </c>
      <c r="X138" s="52">
        <v>274</v>
      </c>
      <c r="Y138" s="51">
        <v>12.600000000000001</v>
      </c>
      <c r="Z138" s="52">
        <v>1175</v>
      </c>
      <c r="AA138" s="51">
        <v>53.800000000000004</v>
      </c>
      <c r="AB138" s="52">
        <v>2</v>
      </c>
      <c r="AC138" s="51">
        <v>0.1</v>
      </c>
      <c r="AD138" s="52">
        <v>243</v>
      </c>
      <c r="AE138" s="51">
        <v>11.200000000000001</v>
      </c>
      <c r="AF138" s="52">
        <v>477</v>
      </c>
      <c r="AG138" s="51">
        <v>21.900000000000002</v>
      </c>
      <c r="AI138" s="43"/>
      <c r="AJ138">
        <f t="shared" si="2210"/>
        <v>390</v>
      </c>
      <c r="AK138">
        <f t="shared" si="2211"/>
        <v>17.900000000000002</v>
      </c>
      <c r="BE138">
        <f t="shared" si="2212"/>
        <v>406</v>
      </c>
      <c r="BF138">
        <f t="shared" si="2213"/>
        <v>18.600000000000001</v>
      </c>
      <c r="BZ138">
        <f t="shared" si="2214"/>
        <v>409</v>
      </c>
      <c r="CA138">
        <f t="shared" si="2215"/>
        <v>18.8</v>
      </c>
      <c r="CU138">
        <f t="shared" si="2216"/>
        <v>154</v>
      </c>
      <c r="CV138">
        <f t="shared" si="2217"/>
        <v>7.1000000000000005</v>
      </c>
      <c r="DP138">
        <f t="shared" si="2218"/>
        <v>41</v>
      </c>
      <c r="DQ138">
        <f t="shared" si="2219"/>
        <v>1.9000000000000001</v>
      </c>
      <c r="EK138">
        <f t="shared" si="2220"/>
        <v>265</v>
      </c>
      <c r="EL138">
        <f t="shared" si="2221"/>
        <v>12.200000000000001</v>
      </c>
      <c r="FF138">
        <f t="shared" si="2222"/>
        <v>1252</v>
      </c>
      <c r="FG138">
        <f t="shared" si="2223"/>
        <v>57.300000000000004</v>
      </c>
      <c r="GA138">
        <f t="shared" si="2224"/>
        <v>27</v>
      </c>
      <c r="GB138">
        <f t="shared" si="2225"/>
        <v>1.3</v>
      </c>
      <c r="GV138">
        <f t="shared" si="2226"/>
        <v>788</v>
      </c>
      <c r="GW138">
        <f t="shared" si="2227"/>
        <v>36.1</v>
      </c>
      <c r="HQ138">
        <f t="shared" si="2228"/>
        <v>274</v>
      </c>
      <c r="HR138">
        <f t="shared" si="2229"/>
        <v>12.600000000000001</v>
      </c>
      <c r="IL138">
        <f t="shared" si="2230"/>
        <v>1175</v>
      </c>
      <c r="IM138">
        <f t="shared" si="2231"/>
        <v>53.800000000000004</v>
      </c>
      <c r="JG138">
        <f t="shared" si="2232"/>
        <v>2</v>
      </c>
      <c r="JH138">
        <f t="shared" si="2233"/>
        <v>0.1</v>
      </c>
      <c r="KB138">
        <f t="shared" si="2234"/>
        <v>243</v>
      </c>
      <c r="KC138">
        <f t="shared" si="2235"/>
        <v>11.200000000000001</v>
      </c>
      <c r="KW138">
        <f t="shared" si="2236"/>
        <v>477</v>
      </c>
      <c r="KX138">
        <f t="shared" si="2237"/>
        <v>21.900000000000002</v>
      </c>
    </row>
    <row r="139" spans="1:310" x14ac:dyDescent="0.15">
      <c r="A139" s="51" t="s">
        <v>39</v>
      </c>
      <c r="B139" s="51" t="s">
        <v>43</v>
      </c>
      <c r="C139" s="51">
        <v>70</v>
      </c>
      <c r="D139" s="51" t="s">
        <v>42</v>
      </c>
      <c r="E139" s="52">
        <v>1979</v>
      </c>
      <c r="F139" s="52">
        <v>536</v>
      </c>
      <c r="G139" s="51">
        <v>27.1</v>
      </c>
      <c r="H139" s="52">
        <v>431</v>
      </c>
      <c r="I139" s="51">
        <v>21.8</v>
      </c>
      <c r="J139" s="52">
        <v>324</v>
      </c>
      <c r="K139" s="51">
        <v>16.400000000000002</v>
      </c>
      <c r="L139" s="52">
        <v>136</v>
      </c>
      <c r="M139" s="51">
        <v>6.9</v>
      </c>
      <c r="N139" s="52">
        <v>62</v>
      </c>
      <c r="O139" s="51">
        <v>3.2</v>
      </c>
      <c r="P139" s="52">
        <v>301</v>
      </c>
      <c r="Q139" s="51">
        <v>15.3</v>
      </c>
      <c r="R139" s="52">
        <v>1249</v>
      </c>
      <c r="S139" s="51">
        <v>63.2</v>
      </c>
      <c r="T139" s="52">
        <v>14</v>
      </c>
      <c r="U139" s="51">
        <v>0.8</v>
      </c>
      <c r="V139" s="52">
        <v>838</v>
      </c>
      <c r="W139" s="51">
        <v>42.400000000000006</v>
      </c>
      <c r="X139" s="52">
        <v>285</v>
      </c>
      <c r="Y139" s="51">
        <v>14.5</v>
      </c>
      <c r="Z139" s="52">
        <v>1444</v>
      </c>
      <c r="AA139" s="51">
        <v>73</v>
      </c>
      <c r="AB139" s="52">
        <v>0</v>
      </c>
      <c r="AC139" s="51">
        <v>0</v>
      </c>
      <c r="AD139" s="52">
        <v>317</v>
      </c>
      <c r="AE139" s="51">
        <v>16.100000000000001</v>
      </c>
      <c r="AF139" s="52">
        <v>403</v>
      </c>
      <c r="AG139" s="51">
        <v>20.400000000000002</v>
      </c>
      <c r="AI139" s="43"/>
      <c r="AJ139">
        <f t="shared" si="2210"/>
        <v>536</v>
      </c>
      <c r="AK139">
        <f t="shared" si="2211"/>
        <v>27.1</v>
      </c>
      <c r="BE139">
        <f t="shared" si="2212"/>
        <v>431</v>
      </c>
      <c r="BF139">
        <f t="shared" si="2213"/>
        <v>21.8</v>
      </c>
      <c r="BZ139">
        <f t="shared" si="2214"/>
        <v>324</v>
      </c>
      <c r="CA139">
        <f t="shared" si="2215"/>
        <v>16.400000000000002</v>
      </c>
      <c r="CU139">
        <f t="shared" si="2216"/>
        <v>136</v>
      </c>
      <c r="CV139">
        <f t="shared" si="2217"/>
        <v>6.9</v>
      </c>
      <c r="DP139">
        <f t="shared" si="2218"/>
        <v>62</v>
      </c>
      <c r="DQ139">
        <f t="shared" si="2219"/>
        <v>3.2</v>
      </c>
      <c r="EK139">
        <f t="shared" si="2220"/>
        <v>301</v>
      </c>
      <c r="EL139">
        <f t="shared" si="2221"/>
        <v>15.3</v>
      </c>
      <c r="FF139">
        <f t="shared" si="2222"/>
        <v>1249</v>
      </c>
      <c r="FG139">
        <f t="shared" si="2223"/>
        <v>63.2</v>
      </c>
      <c r="GA139">
        <f t="shared" si="2224"/>
        <v>14</v>
      </c>
      <c r="GB139">
        <f t="shared" si="2225"/>
        <v>0.8</v>
      </c>
      <c r="GV139">
        <f t="shared" si="2226"/>
        <v>838</v>
      </c>
      <c r="GW139">
        <f t="shared" si="2227"/>
        <v>42.400000000000006</v>
      </c>
      <c r="HQ139">
        <f t="shared" si="2228"/>
        <v>285</v>
      </c>
      <c r="HR139">
        <f t="shared" si="2229"/>
        <v>14.5</v>
      </c>
      <c r="IL139">
        <f t="shared" si="2230"/>
        <v>1444</v>
      </c>
      <c r="IM139">
        <f t="shared" si="2231"/>
        <v>73</v>
      </c>
      <c r="JG139">
        <f t="shared" si="2232"/>
        <v>0</v>
      </c>
      <c r="JH139">
        <f t="shared" si="2233"/>
        <v>0</v>
      </c>
      <c r="KB139">
        <f t="shared" si="2234"/>
        <v>317</v>
      </c>
      <c r="KC139">
        <f t="shared" si="2235"/>
        <v>16.100000000000001</v>
      </c>
      <c r="KW139">
        <f t="shared" si="2236"/>
        <v>403</v>
      </c>
      <c r="KX139">
        <f t="shared" si="2237"/>
        <v>20.400000000000002</v>
      </c>
    </row>
    <row r="140" spans="1:310" x14ac:dyDescent="0.15">
      <c r="A140" s="51" t="s">
        <v>39</v>
      </c>
      <c r="B140" s="51" t="s">
        <v>43</v>
      </c>
      <c r="C140" s="51">
        <v>71</v>
      </c>
      <c r="D140" s="51" t="s">
        <v>42</v>
      </c>
      <c r="E140" s="52">
        <v>1815</v>
      </c>
      <c r="F140" s="52">
        <v>489</v>
      </c>
      <c r="G140" s="51">
        <v>27</v>
      </c>
      <c r="H140" s="52">
        <v>479</v>
      </c>
      <c r="I140" s="51">
        <v>26.400000000000002</v>
      </c>
      <c r="J140" s="52">
        <v>463</v>
      </c>
      <c r="K140" s="51">
        <v>25.6</v>
      </c>
      <c r="L140" s="52">
        <v>129</v>
      </c>
      <c r="M140" s="51">
        <v>7.2</v>
      </c>
      <c r="N140" s="52">
        <v>71</v>
      </c>
      <c r="O140" s="51">
        <v>4</v>
      </c>
      <c r="P140" s="52">
        <v>330</v>
      </c>
      <c r="Q140" s="51">
        <v>18.2</v>
      </c>
      <c r="R140" s="52">
        <v>1271</v>
      </c>
      <c r="S140" s="51">
        <v>70.100000000000009</v>
      </c>
      <c r="T140" s="52">
        <v>18</v>
      </c>
      <c r="U140" s="51">
        <v>1</v>
      </c>
      <c r="V140" s="52">
        <v>834</v>
      </c>
      <c r="W140" s="51">
        <v>46</v>
      </c>
      <c r="X140" s="52">
        <v>262</v>
      </c>
      <c r="Y140" s="51">
        <v>14.5</v>
      </c>
      <c r="Z140" s="52">
        <v>1154</v>
      </c>
      <c r="AA140" s="51">
        <v>63.6</v>
      </c>
      <c r="AB140" s="52">
        <v>1</v>
      </c>
      <c r="AC140" s="51">
        <v>0.1</v>
      </c>
      <c r="AD140" s="52">
        <v>263</v>
      </c>
      <c r="AE140" s="51">
        <v>14.5</v>
      </c>
      <c r="AF140" s="52">
        <v>361</v>
      </c>
      <c r="AG140" s="51">
        <v>19.900000000000002</v>
      </c>
      <c r="AI140" s="43"/>
      <c r="AJ140">
        <f t="shared" si="2210"/>
        <v>489</v>
      </c>
      <c r="AK140">
        <f t="shared" si="2211"/>
        <v>27</v>
      </c>
      <c r="BE140">
        <f t="shared" si="2212"/>
        <v>479</v>
      </c>
      <c r="BF140">
        <f t="shared" si="2213"/>
        <v>26.400000000000002</v>
      </c>
      <c r="BZ140">
        <f t="shared" si="2214"/>
        <v>463</v>
      </c>
      <c r="CA140">
        <f t="shared" si="2215"/>
        <v>25.6</v>
      </c>
      <c r="CU140">
        <f t="shared" si="2216"/>
        <v>129</v>
      </c>
      <c r="CV140">
        <f t="shared" si="2217"/>
        <v>7.2</v>
      </c>
      <c r="DP140">
        <f t="shared" si="2218"/>
        <v>71</v>
      </c>
      <c r="DQ140">
        <f t="shared" si="2219"/>
        <v>4</v>
      </c>
      <c r="EK140">
        <f t="shared" si="2220"/>
        <v>330</v>
      </c>
      <c r="EL140">
        <f t="shared" si="2221"/>
        <v>18.2</v>
      </c>
      <c r="FF140">
        <f t="shared" si="2222"/>
        <v>1271</v>
      </c>
      <c r="FG140">
        <f t="shared" si="2223"/>
        <v>70.100000000000009</v>
      </c>
      <c r="GA140">
        <f t="shared" si="2224"/>
        <v>18</v>
      </c>
      <c r="GB140">
        <f t="shared" si="2225"/>
        <v>1</v>
      </c>
      <c r="GV140">
        <f t="shared" si="2226"/>
        <v>834</v>
      </c>
      <c r="GW140">
        <f t="shared" si="2227"/>
        <v>46</v>
      </c>
      <c r="HQ140">
        <f t="shared" si="2228"/>
        <v>262</v>
      </c>
      <c r="HR140">
        <f t="shared" si="2229"/>
        <v>14.5</v>
      </c>
      <c r="IL140">
        <f t="shared" si="2230"/>
        <v>1154</v>
      </c>
      <c r="IM140">
        <f t="shared" si="2231"/>
        <v>63.6</v>
      </c>
      <c r="JG140">
        <f t="shared" si="2232"/>
        <v>1</v>
      </c>
      <c r="JH140">
        <f t="shared" si="2233"/>
        <v>0.1</v>
      </c>
      <c r="KB140">
        <f t="shared" si="2234"/>
        <v>263</v>
      </c>
      <c r="KC140">
        <f t="shared" si="2235"/>
        <v>14.5</v>
      </c>
      <c r="KW140">
        <f t="shared" si="2236"/>
        <v>361</v>
      </c>
      <c r="KX140">
        <f t="shared" si="2237"/>
        <v>19.900000000000002</v>
      </c>
    </row>
    <row r="141" spans="1:310" x14ac:dyDescent="0.15">
      <c r="A141" s="51" t="s">
        <v>39</v>
      </c>
      <c r="B141" s="51" t="s">
        <v>43</v>
      </c>
      <c r="C141" s="51">
        <v>72</v>
      </c>
      <c r="D141" s="51" t="s">
        <v>42</v>
      </c>
      <c r="E141" s="52">
        <v>1755</v>
      </c>
      <c r="F141" s="52">
        <v>481</v>
      </c>
      <c r="G141" s="51">
        <v>27.5</v>
      </c>
      <c r="H141" s="52">
        <v>337</v>
      </c>
      <c r="I141" s="51">
        <v>19.3</v>
      </c>
      <c r="J141" s="52">
        <v>386</v>
      </c>
      <c r="K141" s="51">
        <v>22</v>
      </c>
      <c r="L141" s="52">
        <v>131</v>
      </c>
      <c r="M141" s="51">
        <v>7.5</v>
      </c>
      <c r="N141" s="52">
        <v>49</v>
      </c>
      <c r="O141" s="51">
        <v>2.8000000000000003</v>
      </c>
      <c r="P141" s="52">
        <v>252</v>
      </c>
      <c r="Q141" s="51">
        <v>14.4</v>
      </c>
      <c r="R141" s="52">
        <v>1277</v>
      </c>
      <c r="S141" s="51">
        <v>72.8</v>
      </c>
      <c r="T141" s="52">
        <v>23</v>
      </c>
      <c r="U141" s="51">
        <v>1.4000000000000001</v>
      </c>
      <c r="V141" s="52">
        <v>1076</v>
      </c>
      <c r="W141" s="51">
        <v>61.400000000000006</v>
      </c>
      <c r="X141" s="52">
        <v>309</v>
      </c>
      <c r="Y141" s="51">
        <v>17.7</v>
      </c>
      <c r="Z141" s="52">
        <v>1063</v>
      </c>
      <c r="AA141" s="51">
        <v>60.6</v>
      </c>
      <c r="AB141" s="52">
        <v>3</v>
      </c>
      <c r="AC141" s="51">
        <v>0.2</v>
      </c>
      <c r="AD141" s="52">
        <v>308</v>
      </c>
      <c r="AE141" s="51">
        <v>17.600000000000001</v>
      </c>
      <c r="AF141" s="52">
        <v>444</v>
      </c>
      <c r="AG141" s="51">
        <v>25.3</v>
      </c>
      <c r="AI141" s="43"/>
      <c r="AJ141">
        <f t="shared" si="2210"/>
        <v>481</v>
      </c>
      <c r="AK141">
        <f t="shared" si="2211"/>
        <v>27.5</v>
      </c>
      <c r="BE141">
        <f t="shared" si="2212"/>
        <v>337</v>
      </c>
      <c r="BF141">
        <f t="shared" si="2213"/>
        <v>19.3</v>
      </c>
      <c r="BZ141">
        <f t="shared" si="2214"/>
        <v>386</v>
      </c>
      <c r="CA141">
        <f t="shared" si="2215"/>
        <v>22</v>
      </c>
      <c r="CU141">
        <f t="shared" si="2216"/>
        <v>131</v>
      </c>
      <c r="CV141">
        <f t="shared" si="2217"/>
        <v>7.5</v>
      </c>
      <c r="DP141">
        <f t="shared" si="2218"/>
        <v>49</v>
      </c>
      <c r="DQ141">
        <f t="shared" si="2219"/>
        <v>2.8000000000000003</v>
      </c>
      <c r="EK141">
        <f t="shared" si="2220"/>
        <v>252</v>
      </c>
      <c r="EL141">
        <f t="shared" si="2221"/>
        <v>14.4</v>
      </c>
      <c r="FF141">
        <f t="shared" si="2222"/>
        <v>1277</v>
      </c>
      <c r="FG141">
        <f t="shared" si="2223"/>
        <v>72.8</v>
      </c>
      <c r="GA141">
        <f t="shared" si="2224"/>
        <v>23</v>
      </c>
      <c r="GB141">
        <f t="shared" si="2225"/>
        <v>1.4000000000000001</v>
      </c>
      <c r="GV141">
        <f t="shared" si="2226"/>
        <v>1076</v>
      </c>
      <c r="GW141">
        <f t="shared" si="2227"/>
        <v>61.400000000000006</v>
      </c>
      <c r="HQ141">
        <f t="shared" si="2228"/>
        <v>309</v>
      </c>
      <c r="HR141">
        <f t="shared" si="2229"/>
        <v>17.7</v>
      </c>
      <c r="IL141">
        <f t="shared" si="2230"/>
        <v>1063</v>
      </c>
      <c r="IM141">
        <f t="shared" si="2231"/>
        <v>60.6</v>
      </c>
      <c r="JG141">
        <f t="shared" si="2232"/>
        <v>3</v>
      </c>
      <c r="JH141">
        <f t="shared" si="2233"/>
        <v>0.2</v>
      </c>
      <c r="KB141">
        <f t="shared" si="2234"/>
        <v>308</v>
      </c>
      <c r="KC141">
        <f t="shared" si="2235"/>
        <v>17.600000000000001</v>
      </c>
      <c r="KW141">
        <f t="shared" si="2236"/>
        <v>444</v>
      </c>
      <c r="KX141">
        <f t="shared" si="2237"/>
        <v>25.3</v>
      </c>
    </row>
    <row r="142" spans="1:310" x14ac:dyDescent="0.15">
      <c r="A142" s="51" t="s">
        <v>39</v>
      </c>
      <c r="B142" s="51" t="s">
        <v>43</v>
      </c>
      <c r="C142" s="51">
        <v>73</v>
      </c>
      <c r="D142" s="51" t="s">
        <v>42</v>
      </c>
      <c r="E142" s="52">
        <v>1243</v>
      </c>
      <c r="F142" s="52">
        <v>364</v>
      </c>
      <c r="G142" s="51">
        <v>29.3</v>
      </c>
      <c r="H142" s="52">
        <v>317</v>
      </c>
      <c r="I142" s="51">
        <v>25.6</v>
      </c>
      <c r="J142" s="52">
        <v>313</v>
      </c>
      <c r="K142" s="51">
        <v>25.200000000000003</v>
      </c>
      <c r="L142" s="52">
        <v>130</v>
      </c>
      <c r="M142" s="51">
        <v>10.5</v>
      </c>
      <c r="N142" s="52">
        <v>40</v>
      </c>
      <c r="O142" s="51">
        <v>3.3000000000000003</v>
      </c>
      <c r="P142" s="52">
        <v>198</v>
      </c>
      <c r="Q142" s="51">
        <v>16</v>
      </c>
      <c r="R142" s="52">
        <v>842</v>
      </c>
      <c r="S142" s="51">
        <v>67.8</v>
      </c>
      <c r="T142" s="52">
        <v>14</v>
      </c>
      <c r="U142" s="51">
        <v>1.2000000000000002</v>
      </c>
      <c r="V142" s="52">
        <v>846</v>
      </c>
      <c r="W142" s="51">
        <v>68.100000000000009</v>
      </c>
      <c r="X142" s="52">
        <v>182</v>
      </c>
      <c r="Y142" s="51">
        <v>14.700000000000001</v>
      </c>
      <c r="Z142" s="52">
        <v>889</v>
      </c>
      <c r="AA142" s="51">
        <v>71.600000000000009</v>
      </c>
      <c r="AB142" s="52">
        <v>0</v>
      </c>
      <c r="AC142" s="51">
        <v>0</v>
      </c>
      <c r="AD142" s="52">
        <v>236</v>
      </c>
      <c r="AE142" s="51">
        <v>19</v>
      </c>
      <c r="AF142" s="52">
        <v>288</v>
      </c>
      <c r="AG142" s="51">
        <v>23.200000000000003</v>
      </c>
      <c r="AI142" s="43"/>
      <c r="AJ142">
        <f t="shared" si="2210"/>
        <v>364</v>
      </c>
      <c r="AK142">
        <f t="shared" si="2211"/>
        <v>29.3</v>
      </c>
      <c r="BE142">
        <f t="shared" si="2212"/>
        <v>317</v>
      </c>
      <c r="BF142">
        <f t="shared" si="2213"/>
        <v>25.6</v>
      </c>
      <c r="BZ142">
        <f t="shared" si="2214"/>
        <v>313</v>
      </c>
      <c r="CA142">
        <f t="shared" si="2215"/>
        <v>25.200000000000003</v>
      </c>
      <c r="CU142">
        <f t="shared" si="2216"/>
        <v>130</v>
      </c>
      <c r="CV142">
        <f t="shared" si="2217"/>
        <v>10.5</v>
      </c>
      <c r="DP142">
        <f t="shared" si="2218"/>
        <v>40</v>
      </c>
      <c r="DQ142">
        <f t="shared" si="2219"/>
        <v>3.3000000000000003</v>
      </c>
      <c r="EK142">
        <f t="shared" si="2220"/>
        <v>198</v>
      </c>
      <c r="EL142">
        <f t="shared" si="2221"/>
        <v>16</v>
      </c>
      <c r="FF142">
        <f t="shared" si="2222"/>
        <v>842</v>
      </c>
      <c r="FG142">
        <f t="shared" si="2223"/>
        <v>67.8</v>
      </c>
      <c r="GA142">
        <f t="shared" si="2224"/>
        <v>14</v>
      </c>
      <c r="GB142">
        <f t="shared" si="2225"/>
        <v>1.2000000000000002</v>
      </c>
      <c r="GV142">
        <f t="shared" si="2226"/>
        <v>846</v>
      </c>
      <c r="GW142">
        <f t="shared" si="2227"/>
        <v>68.100000000000009</v>
      </c>
      <c r="HQ142">
        <f t="shared" si="2228"/>
        <v>182</v>
      </c>
      <c r="HR142">
        <f t="shared" si="2229"/>
        <v>14.700000000000001</v>
      </c>
      <c r="IL142">
        <f t="shared" si="2230"/>
        <v>889</v>
      </c>
      <c r="IM142">
        <f t="shared" si="2231"/>
        <v>71.600000000000009</v>
      </c>
      <c r="JG142">
        <f t="shared" si="2232"/>
        <v>0</v>
      </c>
      <c r="JH142">
        <f t="shared" si="2233"/>
        <v>0</v>
      </c>
      <c r="KB142">
        <f t="shared" si="2234"/>
        <v>236</v>
      </c>
      <c r="KC142">
        <f t="shared" si="2235"/>
        <v>19</v>
      </c>
      <c r="KW142">
        <f t="shared" si="2236"/>
        <v>288</v>
      </c>
      <c r="KX142">
        <f t="shared" si="2237"/>
        <v>23.200000000000003</v>
      </c>
    </row>
    <row r="143" spans="1:310" x14ac:dyDescent="0.15">
      <c r="A143" s="51" t="s">
        <v>39</v>
      </c>
      <c r="B143" s="51" t="s">
        <v>43</v>
      </c>
      <c r="C143" s="51">
        <v>74</v>
      </c>
      <c r="D143" s="51" t="s">
        <v>42</v>
      </c>
      <c r="E143" s="52">
        <v>1772</v>
      </c>
      <c r="F143" s="52">
        <v>364</v>
      </c>
      <c r="G143" s="51">
        <v>20.6</v>
      </c>
      <c r="H143" s="52">
        <v>313</v>
      </c>
      <c r="I143" s="51">
        <v>17.7</v>
      </c>
      <c r="J143" s="52">
        <v>242</v>
      </c>
      <c r="K143" s="51">
        <v>13.700000000000001</v>
      </c>
      <c r="L143" s="52">
        <v>91</v>
      </c>
      <c r="M143" s="51">
        <v>5.2</v>
      </c>
      <c r="N143" s="52">
        <v>50</v>
      </c>
      <c r="O143" s="51">
        <v>2.9000000000000004</v>
      </c>
      <c r="P143" s="52">
        <v>244</v>
      </c>
      <c r="Q143" s="51">
        <v>13.8</v>
      </c>
      <c r="R143" s="52">
        <v>894</v>
      </c>
      <c r="S143" s="51">
        <v>50.5</v>
      </c>
      <c r="T143" s="52">
        <v>7</v>
      </c>
      <c r="U143" s="51">
        <v>0.4</v>
      </c>
      <c r="V143" s="52">
        <v>853</v>
      </c>
      <c r="W143" s="51">
        <v>48.2</v>
      </c>
      <c r="X143" s="52">
        <v>170</v>
      </c>
      <c r="Y143" s="51">
        <v>9.6000000000000014</v>
      </c>
      <c r="Z143" s="52">
        <v>994</v>
      </c>
      <c r="AA143" s="51">
        <v>56.1</v>
      </c>
      <c r="AB143" s="52">
        <v>2</v>
      </c>
      <c r="AC143" s="51">
        <v>0.2</v>
      </c>
      <c r="AD143" s="52">
        <v>228</v>
      </c>
      <c r="AE143" s="51">
        <v>12.9</v>
      </c>
      <c r="AF143" s="52">
        <v>260</v>
      </c>
      <c r="AG143" s="51">
        <v>14.700000000000001</v>
      </c>
      <c r="AI143" s="43"/>
      <c r="AJ143">
        <f t="shared" si="2210"/>
        <v>364</v>
      </c>
      <c r="AK143">
        <f t="shared" si="2211"/>
        <v>20.6</v>
      </c>
      <c r="BE143">
        <f t="shared" si="2212"/>
        <v>313</v>
      </c>
      <c r="BF143">
        <f t="shared" si="2213"/>
        <v>17.7</v>
      </c>
      <c r="BZ143">
        <f t="shared" si="2214"/>
        <v>242</v>
      </c>
      <c r="CA143">
        <f t="shared" si="2215"/>
        <v>13.700000000000001</v>
      </c>
      <c r="CU143">
        <f t="shared" si="2216"/>
        <v>91</v>
      </c>
      <c r="CV143">
        <f t="shared" si="2217"/>
        <v>5.2</v>
      </c>
      <c r="DP143">
        <f t="shared" si="2218"/>
        <v>50</v>
      </c>
      <c r="DQ143">
        <f t="shared" si="2219"/>
        <v>2.9000000000000004</v>
      </c>
      <c r="EK143">
        <f t="shared" si="2220"/>
        <v>244</v>
      </c>
      <c r="EL143">
        <f t="shared" si="2221"/>
        <v>13.8</v>
      </c>
      <c r="FF143">
        <f t="shared" si="2222"/>
        <v>894</v>
      </c>
      <c r="FG143">
        <f t="shared" si="2223"/>
        <v>50.5</v>
      </c>
      <c r="GA143">
        <f t="shared" si="2224"/>
        <v>7</v>
      </c>
      <c r="GB143">
        <f t="shared" si="2225"/>
        <v>0.4</v>
      </c>
      <c r="GV143">
        <f t="shared" si="2226"/>
        <v>853</v>
      </c>
      <c r="GW143">
        <f t="shared" si="2227"/>
        <v>48.2</v>
      </c>
      <c r="HQ143">
        <f t="shared" si="2228"/>
        <v>170</v>
      </c>
      <c r="HR143">
        <f t="shared" si="2229"/>
        <v>9.6000000000000014</v>
      </c>
      <c r="IL143">
        <f t="shared" si="2230"/>
        <v>994</v>
      </c>
      <c r="IM143">
        <f t="shared" si="2231"/>
        <v>56.1</v>
      </c>
      <c r="JG143">
        <f t="shared" si="2232"/>
        <v>2</v>
      </c>
      <c r="JH143">
        <f t="shared" si="2233"/>
        <v>0.2</v>
      </c>
      <c r="KB143">
        <f t="shared" si="2234"/>
        <v>228</v>
      </c>
      <c r="KC143">
        <f t="shared" si="2235"/>
        <v>12.9</v>
      </c>
      <c r="KW143">
        <f t="shared" si="2236"/>
        <v>260</v>
      </c>
      <c r="KX143">
        <f t="shared" si="2237"/>
        <v>14.700000000000001</v>
      </c>
    </row>
    <row r="144" spans="1:310" x14ac:dyDescent="0.15">
      <c r="A144" s="51" t="s">
        <v>39</v>
      </c>
      <c r="B144" s="51" t="s">
        <v>44</v>
      </c>
      <c r="C144" s="51">
        <v>40</v>
      </c>
      <c r="D144" s="51" t="s">
        <v>41</v>
      </c>
      <c r="E144" s="52">
        <v>4</v>
      </c>
      <c r="F144" s="52">
        <v>4</v>
      </c>
      <c r="G144" s="51">
        <v>100</v>
      </c>
      <c r="H144" s="52">
        <v>3</v>
      </c>
      <c r="I144" s="51">
        <v>75</v>
      </c>
      <c r="J144" s="52">
        <v>1</v>
      </c>
      <c r="K144" s="51">
        <v>25</v>
      </c>
      <c r="L144" s="52">
        <v>1</v>
      </c>
      <c r="M144" s="51">
        <v>25</v>
      </c>
      <c r="N144" s="52">
        <v>1</v>
      </c>
      <c r="O144" s="51">
        <v>25</v>
      </c>
      <c r="P144" s="52">
        <v>1</v>
      </c>
      <c r="Q144" s="51">
        <v>25</v>
      </c>
      <c r="R144" s="52">
        <v>1</v>
      </c>
      <c r="S144" s="51">
        <v>25</v>
      </c>
      <c r="T144" s="52">
        <v>2</v>
      </c>
      <c r="U144" s="51">
        <v>50</v>
      </c>
      <c r="V144" s="52">
        <v>2</v>
      </c>
      <c r="W144" s="51">
        <v>50</v>
      </c>
      <c r="X144" s="52">
        <v>1</v>
      </c>
      <c r="Y144" s="51">
        <v>25</v>
      </c>
      <c r="Z144" s="52">
        <v>1</v>
      </c>
      <c r="AA144" s="51">
        <v>25</v>
      </c>
      <c r="AB144" s="52">
        <v>0</v>
      </c>
      <c r="AC144" s="51">
        <v>0</v>
      </c>
      <c r="AD144" s="52">
        <v>1</v>
      </c>
      <c r="AE144" s="51">
        <v>25</v>
      </c>
      <c r="AF144" s="52">
        <v>0</v>
      </c>
      <c r="AG144" s="51">
        <v>0</v>
      </c>
      <c r="AI144" s="43"/>
      <c r="AJ144">
        <f t="shared" si="2210"/>
        <v>4</v>
      </c>
      <c r="AK144">
        <f t="shared" si="2211"/>
        <v>100</v>
      </c>
      <c r="BE144">
        <f t="shared" si="2212"/>
        <v>3</v>
      </c>
      <c r="BF144">
        <f t="shared" si="2213"/>
        <v>75</v>
      </c>
      <c r="BZ144">
        <f t="shared" si="2214"/>
        <v>1</v>
      </c>
      <c r="CA144">
        <f t="shared" si="2215"/>
        <v>25</v>
      </c>
      <c r="CU144">
        <f t="shared" si="2216"/>
        <v>1</v>
      </c>
      <c r="CV144">
        <f t="shared" si="2217"/>
        <v>25</v>
      </c>
      <c r="DP144">
        <f t="shared" si="2218"/>
        <v>1</v>
      </c>
      <c r="DQ144">
        <f t="shared" si="2219"/>
        <v>25</v>
      </c>
      <c r="EK144">
        <f t="shared" si="2220"/>
        <v>1</v>
      </c>
      <c r="EL144">
        <f t="shared" si="2221"/>
        <v>25</v>
      </c>
      <c r="FF144">
        <f t="shared" si="2222"/>
        <v>1</v>
      </c>
      <c r="FG144">
        <f t="shared" si="2223"/>
        <v>25</v>
      </c>
      <c r="GA144">
        <f t="shared" si="2224"/>
        <v>2</v>
      </c>
      <c r="GB144">
        <f t="shared" si="2225"/>
        <v>50</v>
      </c>
      <c r="GV144">
        <f t="shared" si="2226"/>
        <v>2</v>
      </c>
      <c r="GW144">
        <f t="shared" si="2227"/>
        <v>50</v>
      </c>
      <c r="HQ144">
        <f t="shared" si="2228"/>
        <v>1</v>
      </c>
      <c r="HR144">
        <f t="shared" si="2229"/>
        <v>25</v>
      </c>
      <c r="IL144">
        <f t="shared" si="2230"/>
        <v>1</v>
      </c>
      <c r="IM144">
        <f t="shared" si="2231"/>
        <v>25</v>
      </c>
      <c r="JG144">
        <f t="shared" si="2232"/>
        <v>0</v>
      </c>
      <c r="JH144">
        <f t="shared" si="2233"/>
        <v>0</v>
      </c>
      <c r="KB144">
        <f t="shared" si="2234"/>
        <v>1</v>
      </c>
      <c r="KC144">
        <f t="shared" si="2235"/>
        <v>25</v>
      </c>
      <c r="KW144">
        <f t="shared" si="2236"/>
        <v>0</v>
      </c>
      <c r="KX144">
        <f t="shared" si="2237"/>
        <v>0</v>
      </c>
    </row>
    <row r="145" spans="1:310" x14ac:dyDescent="0.15">
      <c r="A145" s="51" t="s">
        <v>39</v>
      </c>
      <c r="B145" s="51" t="s">
        <v>44</v>
      </c>
      <c r="C145" s="51">
        <v>41</v>
      </c>
      <c r="D145" s="51" t="s">
        <v>41</v>
      </c>
      <c r="E145" s="52">
        <v>11</v>
      </c>
      <c r="F145" s="52">
        <v>2</v>
      </c>
      <c r="G145" s="51">
        <v>18.2</v>
      </c>
      <c r="H145" s="52">
        <v>4</v>
      </c>
      <c r="I145" s="51">
        <v>36.4</v>
      </c>
      <c r="J145" s="52">
        <v>2</v>
      </c>
      <c r="K145" s="51">
        <v>18.2</v>
      </c>
      <c r="L145" s="52">
        <v>2</v>
      </c>
      <c r="M145" s="51">
        <v>18.2</v>
      </c>
      <c r="N145" s="52">
        <v>0</v>
      </c>
      <c r="O145" s="51">
        <v>0</v>
      </c>
      <c r="P145" s="52">
        <v>2</v>
      </c>
      <c r="Q145" s="51">
        <v>18.2</v>
      </c>
      <c r="R145" s="52">
        <v>2</v>
      </c>
      <c r="S145" s="51">
        <v>18.2</v>
      </c>
      <c r="T145" s="52">
        <v>0</v>
      </c>
      <c r="U145" s="51">
        <v>0</v>
      </c>
      <c r="V145" s="52">
        <v>1</v>
      </c>
      <c r="W145" s="51">
        <v>9.1</v>
      </c>
      <c r="X145" s="52">
        <v>2</v>
      </c>
      <c r="Y145" s="51">
        <v>18.2</v>
      </c>
      <c r="Z145" s="52">
        <v>2</v>
      </c>
      <c r="AA145" s="51">
        <v>18.2</v>
      </c>
      <c r="AB145" s="52">
        <v>0</v>
      </c>
      <c r="AC145" s="51">
        <v>0</v>
      </c>
      <c r="AD145" s="52">
        <v>0</v>
      </c>
      <c r="AE145" s="51">
        <v>0</v>
      </c>
      <c r="AF145" s="52">
        <v>0</v>
      </c>
      <c r="AG145" s="51">
        <v>0</v>
      </c>
      <c r="AI145" s="43"/>
      <c r="AJ145">
        <f t="shared" si="2210"/>
        <v>2</v>
      </c>
      <c r="AK145">
        <f t="shared" si="2211"/>
        <v>18.2</v>
      </c>
      <c r="BE145">
        <f t="shared" si="2212"/>
        <v>4</v>
      </c>
      <c r="BF145">
        <f t="shared" si="2213"/>
        <v>36.4</v>
      </c>
      <c r="BZ145">
        <f t="shared" si="2214"/>
        <v>2</v>
      </c>
      <c r="CA145">
        <f t="shared" si="2215"/>
        <v>18.2</v>
      </c>
      <c r="CU145">
        <f t="shared" si="2216"/>
        <v>2</v>
      </c>
      <c r="CV145">
        <f t="shared" si="2217"/>
        <v>18.2</v>
      </c>
      <c r="DP145">
        <f t="shared" si="2218"/>
        <v>0</v>
      </c>
      <c r="DQ145">
        <f t="shared" si="2219"/>
        <v>0</v>
      </c>
      <c r="EK145">
        <f t="shared" si="2220"/>
        <v>2</v>
      </c>
      <c r="EL145">
        <f t="shared" si="2221"/>
        <v>18.2</v>
      </c>
      <c r="FF145">
        <f t="shared" si="2222"/>
        <v>2</v>
      </c>
      <c r="FG145">
        <f t="shared" si="2223"/>
        <v>18.2</v>
      </c>
      <c r="GA145">
        <f t="shared" si="2224"/>
        <v>0</v>
      </c>
      <c r="GB145">
        <f t="shared" si="2225"/>
        <v>0</v>
      </c>
      <c r="GV145">
        <f t="shared" si="2226"/>
        <v>1</v>
      </c>
      <c r="GW145">
        <f t="shared" si="2227"/>
        <v>9.1</v>
      </c>
      <c r="HQ145">
        <f t="shared" si="2228"/>
        <v>2</v>
      </c>
      <c r="HR145">
        <f t="shared" si="2229"/>
        <v>18.2</v>
      </c>
      <c r="IL145">
        <f t="shared" si="2230"/>
        <v>2</v>
      </c>
      <c r="IM145">
        <f t="shared" si="2231"/>
        <v>18.2</v>
      </c>
      <c r="JG145">
        <f t="shared" si="2232"/>
        <v>0</v>
      </c>
      <c r="JH145">
        <f t="shared" si="2233"/>
        <v>0</v>
      </c>
      <c r="KB145">
        <f t="shared" si="2234"/>
        <v>0</v>
      </c>
      <c r="KC145">
        <f t="shared" si="2235"/>
        <v>0</v>
      </c>
      <c r="KW145">
        <f t="shared" si="2236"/>
        <v>0</v>
      </c>
      <c r="KX145">
        <f t="shared" si="2237"/>
        <v>0</v>
      </c>
    </row>
    <row r="146" spans="1:310" x14ac:dyDescent="0.15">
      <c r="A146" s="51" t="s">
        <v>39</v>
      </c>
      <c r="B146" s="51" t="s">
        <v>44</v>
      </c>
      <c r="C146" s="51">
        <v>42</v>
      </c>
      <c r="D146" s="51" t="s">
        <v>41</v>
      </c>
      <c r="E146" s="52">
        <v>6</v>
      </c>
      <c r="F146" s="52">
        <v>3</v>
      </c>
      <c r="G146" s="51">
        <v>50</v>
      </c>
      <c r="H146" s="52">
        <v>4</v>
      </c>
      <c r="I146" s="51">
        <v>66.7</v>
      </c>
      <c r="J146" s="52">
        <v>2</v>
      </c>
      <c r="K146" s="51">
        <v>33.4</v>
      </c>
      <c r="L146" s="52">
        <v>1</v>
      </c>
      <c r="M146" s="51">
        <v>16.7</v>
      </c>
      <c r="N146" s="52">
        <v>0</v>
      </c>
      <c r="O146" s="51">
        <v>0</v>
      </c>
      <c r="P146" s="52">
        <v>2</v>
      </c>
      <c r="Q146" s="51">
        <v>33.4</v>
      </c>
      <c r="R146" s="52">
        <v>0</v>
      </c>
      <c r="S146" s="51">
        <v>0</v>
      </c>
      <c r="T146" s="52">
        <v>1</v>
      </c>
      <c r="U146" s="51">
        <v>16.7</v>
      </c>
      <c r="V146" s="52">
        <v>0</v>
      </c>
      <c r="W146" s="51">
        <v>0</v>
      </c>
      <c r="X146" s="52">
        <v>0</v>
      </c>
      <c r="Y146" s="51">
        <v>0</v>
      </c>
      <c r="Z146" s="52">
        <v>3</v>
      </c>
      <c r="AA146" s="51">
        <v>50</v>
      </c>
      <c r="AB146" s="52">
        <v>0</v>
      </c>
      <c r="AC146" s="51">
        <v>0</v>
      </c>
      <c r="AD146" s="52">
        <v>0</v>
      </c>
      <c r="AE146" s="51">
        <v>0</v>
      </c>
      <c r="AF146" s="52">
        <v>0</v>
      </c>
      <c r="AG146" s="51">
        <v>0</v>
      </c>
      <c r="AI146" s="43"/>
      <c r="AJ146">
        <f t="shared" si="2210"/>
        <v>3</v>
      </c>
      <c r="AK146">
        <f t="shared" si="2211"/>
        <v>50</v>
      </c>
      <c r="BE146">
        <f t="shared" si="2212"/>
        <v>4</v>
      </c>
      <c r="BF146">
        <f t="shared" si="2213"/>
        <v>66.7</v>
      </c>
      <c r="BZ146">
        <f t="shared" si="2214"/>
        <v>2</v>
      </c>
      <c r="CA146">
        <f t="shared" si="2215"/>
        <v>33.4</v>
      </c>
      <c r="CU146">
        <f t="shared" si="2216"/>
        <v>1</v>
      </c>
      <c r="CV146">
        <f t="shared" si="2217"/>
        <v>16.7</v>
      </c>
      <c r="DP146">
        <f t="shared" si="2218"/>
        <v>0</v>
      </c>
      <c r="DQ146">
        <f t="shared" si="2219"/>
        <v>0</v>
      </c>
      <c r="EK146">
        <f t="shared" si="2220"/>
        <v>2</v>
      </c>
      <c r="EL146">
        <f t="shared" si="2221"/>
        <v>33.4</v>
      </c>
      <c r="FF146">
        <f t="shared" si="2222"/>
        <v>0</v>
      </c>
      <c r="FG146">
        <f t="shared" si="2223"/>
        <v>0</v>
      </c>
      <c r="GA146">
        <f t="shared" si="2224"/>
        <v>1</v>
      </c>
      <c r="GB146">
        <f t="shared" si="2225"/>
        <v>16.7</v>
      </c>
      <c r="GV146">
        <f t="shared" si="2226"/>
        <v>0</v>
      </c>
      <c r="GW146">
        <f t="shared" si="2227"/>
        <v>0</v>
      </c>
      <c r="HQ146">
        <f t="shared" si="2228"/>
        <v>0</v>
      </c>
      <c r="HR146">
        <f t="shared" si="2229"/>
        <v>0</v>
      </c>
      <c r="IL146">
        <f t="shared" si="2230"/>
        <v>3</v>
      </c>
      <c r="IM146">
        <f t="shared" si="2231"/>
        <v>50</v>
      </c>
      <c r="JG146">
        <f t="shared" si="2232"/>
        <v>0</v>
      </c>
      <c r="JH146">
        <f t="shared" si="2233"/>
        <v>0</v>
      </c>
      <c r="KB146">
        <f t="shared" si="2234"/>
        <v>0</v>
      </c>
      <c r="KC146">
        <f t="shared" si="2235"/>
        <v>0</v>
      </c>
      <c r="KW146">
        <f t="shared" si="2236"/>
        <v>0</v>
      </c>
      <c r="KX146">
        <f t="shared" si="2237"/>
        <v>0</v>
      </c>
    </row>
    <row r="147" spans="1:310" x14ac:dyDescent="0.15">
      <c r="A147" s="51" t="s">
        <v>39</v>
      </c>
      <c r="B147" s="51" t="s">
        <v>44</v>
      </c>
      <c r="C147" s="51">
        <v>43</v>
      </c>
      <c r="D147" s="51" t="s">
        <v>41</v>
      </c>
      <c r="E147" s="52">
        <v>2</v>
      </c>
      <c r="F147" s="52">
        <v>0</v>
      </c>
      <c r="G147" s="51">
        <v>0</v>
      </c>
      <c r="H147" s="52">
        <v>0</v>
      </c>
      <c r="I147" s="51">
        <v>0</v>
      </c>
      <c r="J147" s="52">
        <v>2</v>
      </c>
      <c r="K147" s="51">
        <v>100</v>
      </c>
      <c r="L147" s="52">
        <v>0</v>
      </c>
      <c r="M147" s="51">
        <v>0</v>
      </c>
      <c r="N147" s="52">
        <v>1</v>
      </c>
      <c r="O147" s="51">
        <v>50</v>
      </c>
      <c r="P147" s="52">
        <v>0</v>
      </c>
      <c r="Q147" s="51">
        <v>0</v>
      </c>
      <c r="R147" s="52">
        <v>0</v>
      </c>
      <c r="S147" s="51">
        <v>0</v>
      </c>
      <c r="T147" s="52">
        <v>0</v>
      </c>
      <c r="U147" s="51">
        <v>0</v>
      </c>
      <c r="V147" s="52">
        <v>1</v>
      </c>
      <c r="W147" s="51">
        <v>50</v>
      </c>
      <c r="X147" s="52">
        <v>1</v>
      </c>
      <c r="Y147" s="51">
        <v>50</v>
      </c>
      <c r="Z147" s="52">
        <v>2</v>
      </c>
      <c r="AA147" s="51">
        <v>100</v>
      </c>
      <c r="AB147" s="52">
        <v>0</v>
      </c>
      <c r="AC147" s="51">
        <v>0</v>
      </c>
      <c r="AD147" s="52">
        <v>0</v>
      </c>
      <c r="AE147" s="51">
        <v>0</v>
      </c>
      <c r="AF147" s="52">
        <v>0</v>
      </c>
      <c r="AG147" s="51">
        <v>0</v>
      </c>
      <c r="AI147" s="43"/>
      <c r="AJ147">
        <f t="shared" si="2210"/>
        <v>0</v>
      </c>
      <c r="AK147">
        <f t="shared" si="2211"/>
        <v>0</v>
      </c>
      <c r="BE147">
        <f t="shared" si="2212"/>
        <v>0</v>
      </c>
      <c r="BF147">
        <f t="shared" si="2213"/>
        <v>0</v>
      </c>
      <c r="BZ147">
        <f t="shared" si="2214"/>
        <v>2</v>
      </c>
      <c r="CA147">
        <f t="shared" si="2215"/>
        <v>100</v>
      </c>
      <c r="CU147">
        <f t="shared" si="2216"/>
        <v>0</v>
      </c>
      <c r="CV147">
        <f t="shared" si="2217"/>
        <v>0</v>
      </c>
      <c r="DP147">
        <f t="shared" si="2218"/>
        <v>1</v>
      </c>
      <c r="DQ147">
        <f t="shared" si="2219"/>
        <v>50</v>
      </c>
      <c r="EK147">
        <f t="shared" si="2220"/>
        <v>0</v>
      </c>
      <c r="EL147">
        <f t="shared" si="2221"/>
        <v>0</v>
      </c>
      <c r="FF147">
        <f t="shared" si="2222"/>
        <v>0</v>
      </c>
      <c r="FG147">
        <f t="shared" si="2223"/>
        <v>0</v>
      </c>
      <c r="GA147">
        <f t="shared" si="2224"/>
        <v>0</v>
      </c>
      <c r="GB147">
        <f t="shared" si="2225"/>
        <v>0</v>
      </c>
      <c r="GV147">
        <f t="shared" si="2226"/>
        <v>1</v>
      </c>
      <c r="GW147">
        <f t="shared" si="2227"/>
        <v>50</v>
      </c>
      <c r="HQ147">
        <f t="shared" si="2228"/>
        <v>1</v>
      </c>
      <c r="HR147">
        <f t="shared" si="2229"/>
        <v>50</v>
      </c>
      <c r="IL147">
        <f t="shared" si="2230"/>
        <v>2</v>
      </c>
      <c r="IM147">
        <f t="shared" si="2231"/>
        <v>100</v>
      </c>
      <c r="JG147">
        <f t="shared" si="2232"/>
        <v>0</v>
      </c>
      <c r="JH147">
        <f t="shared" si="2233"/>
        <v>0</v>
      </c>
      <c r="KB147">
        <f t="shared" si="2234"/>
        <v>0</v>
      </c>
      <c r="KC147">
        <f t="shared" si="2235"/>
        <v>0</v>
      </c>
      <c r="KW147">
        <f t="shared" si="2236"/>
        <v>0</v>
      </c>
      <c r="KX147">
        <f t="shared" si="2237"/>
        <v>0</v>
      </c>
    </row>
    <row r="148" spans="1:310" x14ac:dyDescent="0.15">
      <c r="A148" s="51" t="s">
        <v>39</v>
      </c>
      <c r="B148" s="51" t="s">
        <v>44</v>
      </c>
      <c r="C148" s="51">
        <v>44</v>
      </c>
      <c r="D148" s="51" t="s">
        <v>41</v>
      </c>
      <c r="E148" s="52">
        <v>5</v>
      </c>
      <c r="F148" s="52">
        <v>3</v>
      </c>
      <c r="G148" s="51">
        <v>60</v>
      </c>
      <c r="H148" s="52">
        <v>4</v>
      </c>
      <c r="I148" s="51">
        <v>80</v>
      </c>
      <c r="J148" s="52">
        <v>4</v>
      </c>
      <c r="K148" s="51">
        <v>80</v>
      </c>
      <c r="L148" s="52">
        <v>2</v>
      </c>
      <c r="M148" s="51">
        <v>40</v>
      </c>
      <c r="N148" s="52">
        <v>0</v>
      </c>
      <c r="O148" s="51">
        <v>0</v>
      </c>
      <c r="P148" s="52">
        <v>1</v>
      </c>
      <c r="Q148" s="51">
        <v>20</v>
      </c>
      <c r="R148" s="52">
        <v>0</v>
      </c>
      <c r="S148" s="51">
        <v>0</v>
      </c>
      <c r="T148" s="52">
        <v>1</v>
      </c>
      <c r="U148" s="51">
        <v>20</v>
      </c>
      <c r="V148" s="52">
        <v>1</v>
      </c>
      <c r="W148" s="51">
        <v>20</v>
      </c>
      <c r="X148" s="52">
        <v>0</v>
      </c>
      <c r="Y148" s="51">
        <v>0</v>
      </c>
      <c r="Z148" s="52">
        <v>2</v>
      </c>
      <c r="AA148" s="51">
        <v>40</v>
      </c>
      <c r="AB148" s="52">
        <v>0</v>
      </c>
      <c r="AC148" s="51">
        <v>0</v>
      </c>
      <c r="AD148" s="52">
        <v>0</v>
      </c>
      <c r="AE148" s="51">
        <v>0</v>
      </c>
      <c r="AF148" s="52">
        <v>0</v>
      </c>
      <c r="AG148" s="51">
        <v>0</v>
      </c>
      <c r="AI148" s="43"/>
      <c r="AJ148">
        <f t="shared" si="2210"/>
        <v>3</v>
      </c>
      <c r="AK148">
        <f t="shared" si="2211"/>
        <v>60</v>
      </c>
      <c r="BE148">
        <f t="shared" si="2212"/>
        <v>4</v>
      </c>
      <c r="BF148">
        <f t="shared" si="2213"/>
        <v>80</v>
      </c>
      <c r="BZ148">
        <f t="shared" si="2214"/>
        <v>4</v>
      </c>
      <c r="CA148">
        <f t="shared" si="2215"/>
        <v>80</v>
      </c>
      <c r="CU148">
        <f t="shared" si="2216"/>
        <v>2</v>
      </c>
      <c r="CV148">
        <f t="shared" si="2217"/>
        <v>40</v>
      </c>
      <c r="DP148">
        <f t="shared" si="2218"/>
        <v>0</v>
      </c>
      <c r="DQ148">
        <f t="shared" si="2219"/>
        <v>0</v>
      </c>
      <c r="EK148">
        <f t="shared" si="2220"/>
        <v>1</v>
      </c>
      <c r="EL148">
        <f t="shared" si="2221"/>
        <v>20</v>
      </c>
      <c r="FF148">
        <f t="shared" si="2222"/>
        <v>0</v>
      </c>
      <c r="FG148">
        <f t="shared" si="2223"/>
        <v>0</v>
      </c>
      <c r="GA148">
        <f t="shared" si="2224"/>
        <v>1</v>
      </c>
      <c r="GB148">
        <f t="shared" si="2225"/>
        <v>20</v>
      </c>
      <c r="GV148">
        <f t="shared" si="2226"/>
        <v>1</v>
      </c>
      <c r="GW148">
        <f t="shared" si="2227"/>
        <v>20</v>
      </c>
      <c r="HQ148">
        <f t="shared" si="2228"/>
        <v>0</v>
      </c>
      <c r="HR148">
        <f t="shared" si="2229"/>
        <v>0</v>
      </c>
      <c r="IL148">
        <f t="shared" si="2230"/>
        <v>2</v>
      </c>
      <c r="IM148">
        <f t="shared" si="2231"/>
        <v>40</v>
      </c>
      <c r="JG148">
        <f t="shared" si="2232"/>
        <v>0</v>
      </c>
      <c r="JH148">
        <f t="shared" si="2233"/>
        <v>0</v>
      </c>
      <c r="KB148">
        <f t="shared" si="2234"/>
        <v>0</v>
      </c>
      <c r="KC148">
        <f t="shared" si="2235"/>
        <v>0</v>
      </c>
      <c r="KW148">
        <f t="shared" si="2236"/>
        <v>0</v>
      </c>
      <c r="KX148">
        <f t="shared" si="2237"/>
        <v>0</v>
      </c>
    </row>
    <row r="149" spans="1:310" x14ac:dyDescent="0.15">
      <c r="A149" s="51" t="s">
        <v>39</v>
      </c>
      <c r="B149" s="51" t="s">
        <v>44</v>
      </c>
      <c r="C149" s="51">
        <v>45</v>
      </c>
      <c r="D149" s="51" t="s">
        <v>41</v>
      </c>
      <c r="E149" s="52">
        <v>9</v>
      </c>
      <c r="F149" s="52">
        <v>3</v>
      </c>
      <c r="G149" s="51">
        <v>33.4</v>
      </c>
      <c r="H149" s="52">
        <v>4</v>
      </c>
      <c r="I149" s="51">
        <v>44.5</v>
      </c>
      <c r="J149" s="52">
        <v>2</v>
      </c>
      <c r="K149" s="51">
        <v>22.3</v>
      </c>
      <c r="L149" s="52">
        <v>5</v>
      </c>
      <c r="M149" s="51">
        <v>55.6</v>
      </c>
      <c r="N149" s="52">
        <v>0</v>
      </c>
      <c r="O149" s="51">
        <v>0</v>
      </c>
      <c r="P149" s="52">
        <v>3</v>
      </c>
      <c r="Q149" s="51">
        <v>33.4</v>
      </c>
      <c r="R149" s="52">
        <v>2</v>
      </c>
      <c r="S149" s="51">
        <v>22.3</v>
      </c>
      <c r="T149" s="52">
        <v>1</v>
      </c>
      <c r="U149" s="51">
        <v>11.200000000000001</v>
      </c>
      <c r="V149" s="52">
        <v>4</v>
      </c>
      <c r="W149" s="51">
        <v>44.5</v>
      </c>
      <c r="X149" s="52">
        <v>1</v>
      </c>
      <c r="Y149" s="51">
        <v>11.200000000000001</v>
      </c>
      <c r="Z149" s="52">
        <v>3</v>
      </c>
      <c r="AA149" s="51">
        <v>33.4</v>
      </c>
      <c r="AB149" s="52">
        <v>0</v>
      </c>
      <c r="AC149" s="51">
        <v>0</v>
      </c>
      <c r="AD149" s="52">
        <v>1</v>
      </c>
      <c r="AE149" s="51">
        <v>11.200000000000001</v>
      </c>
      <c r="AF149" s="52">
        <v>0</v>
      </c>
      <c r="AG149" s="51">
        <v>0</v>
      </c>
      <c r="AI149" s="43"/>
      <c r="AJ149">
        <f t="shared" si="2210"/>
        <v>3</v>
      </c>
      <c r="AK149">
        <f t="shared" si="2211"/>
        <v>33.4</v>
      </c>
      <c r="BE149">
        <f t="shared" si="2212"/>
        <v>4</v>
      </c>
      <c r="BF149">
        <f t="shared" si="2213"/>
        <v>44.5</v>
      </c>
      <c r="BZ149">
        <f t="shared" si="2214"/>
        <v>2</v>
      </c>
      <c r="CA149">
        <f t="shared" si="2215"/>
        <v>22.3</v>
      </c>
      <c r="CU149">
        <f t="shared" si="2216"/>
        <v>5</v>
      </c>
      <c r="CV149">
        <f t="shared" si="2217"/>
        <v>55.6</v>
      </c>
      <c r="DP149">
        <f t="shared" si="2218"/>
        <v>0</v>
      </c>
      <c r="DQ149">
        <f t="shared" si="2219"/>
        <v>0</v>
      </c>
      <c r="EK149">
        <f t="shared" si="2220"/>
        <v>3</v>
      </c>
      <c r="EL149">
        <f t="shared" si="2221"/>
        <v>33.4</v>
      </c>
      <c r="FF149">
        <f t="shared" si="2222"/>
        <v>2</v>
      </c>
      <c r="FG149">
        <f t="shared" si="2223"/>
        <v>22.3</v>
      </c>
      <c r="GA149">
        <f t="shared" si="2224"/>
        <v>1</v>
      </c>
      <c r="GB149">
        <f t="shared" si="2225"/>
        <v>11.200000000000001</v>
      </c>
      <c r="GV149">
        <f t="shared" si="2226"/>
        <v>4</v>
      </c>
      <c r="GW149">
        <f t="shared" si="2227"/>
        <v>44.5</v>
      </c>
      <c r="HQ149">
        <f t="shared" si="2228"/>
        <v>1</v>
      </c>
      <c r="HR149">
        <f t="shared" si="2229"/>
        <v>11.200000000000001</v>
      </c>
      <c r="IL149">
        <f t="shared" si="2230"/>
        <v>3</v>
      </c>
      <c r="IM149">
        <f t="shared" si="2231"/>
        <v>33.4</v>
      </c>
      <c r="JG149">
        <f t="shared" si="2232"/>
        <v>0</v>
      </c>
      <c r="JH149">
        <f t="shared" si="2233"/>
        <v>0</v>
      </c>
      <c r="KB149">
        <f t="shared" si="2234"/>
        <v>1</v>
      </c>
      <c r="KC149">
        <f t="shared" si="2235"/>
        <v>11.200000000000001</v>
      </c>
      <c r="KW149">
        <f t="shared" si="2236"/>
        <v>0</v>
      </c>
      <c r="KX149">
        <f t="shared" si="2237"/>
        <v>0</v>
      </c>
    </row>
    <row r="150" spans="1:310" x14ac:dyDescent="0.15">
      <c r="A150" s="51" t="s">
        <v>39</v>
      </c>
      <c r="B150" s="51" t="s">
        <v>44</v>
      </c>
      <c r="C150" s="51">
        <v>46</v>
      </c>
      <c r="D150" s="51" t="s">
        <v>41</v>
      </c>
      <c r="E150" s="52">
        <v>4</v>
      </c>
      <c r="F150" s="52">
        <v>2</v>
      </c>
      <c r="G150" s="51">
        <v>50</v>
      </c>
      <c r="H150" s="52">
        <v>2</v>
      </c>
      <c r="I150" s="51">
        <v>50</v>
      </c>
      <c r="J150" s="52">
        <v>0</v>
      </c>
      <c r="K150" s="51">
        <v>0</v>
      </c>
      <c r="L150" s="52">
        <v>2</v>
      </c>
      <c r="M150" s="51">
        <v>50</v>
      </c>
      <c r="N150" s="52">
        <v>1</v>
      </c>
      <c r="O150" s="51">
        <v>25</v>
      </c>
      <c r="P150" s="52">
        <v>1</v>
      </c>
      <c r="Q150" s="51">
        <v>25</v>
      </c>
      <c r="R150" s="52">
        <v>1</v>
      </c>
      <c r="S150" s="51">
        <v>25</v>
      </c>
      <c r="T150" s="52">
        <v>0</v>
      </c>
      <c r="U150" s="51">
        <v>0</v>
      </c>
      <c r="V150" s="52">
        <v>1</v>
      </c>
      <c r="W150" s="51">
        <v>25</v>
      </c>
      <c r="X150" s="52">
        <v>0</v>
      </c>
      <c r="Y150" s="51">
        <v>0</v>
      </c>
      <c r="Z150" s="52">
        <v>2</v>
      </c>
      <c r="AA150" s="51">
        <v>50</v>
      </c>
      <c r="AB150" s="52">
        <v>0</v>
      </c>
      <c r="AC150" s="51">
        <v>0</v>
      </c>
      <c r="AD150" s="52">
        <v>0</v>
      </c>
      <c r="AE150" s="51">
        <v>0</v>
      </c>
      <c r="AF150" s="52">
        <v>0</v>
      </c>
      <c r="AG150" s="51">
        <v>0</v>
      </c>
      <c r="AI150" s="43"/>
      <c r="AJ150">
        <f t="shared" si="2210"/>
        <v>2</v>
      </c>
      <c r="AK150">
        <f t="shared" si="2211"/>
        <v>50</v>
      </c>
      <c r="BE150">
        <f t="shared" si="2212"/>
        <v>2</v>
      </c>
      <c r="BF150">
        <f t="shared" si="2213"/>
        <v>50</v>
      </c>
      <c r="BZ150">
        <f t="shared" si="2214"/>
        <v>0</v>
      </c>
      <c r="CA150">
        <f t="shared" si="2215"/>
        <v>0</v>
      </c>
      <c r="CU150">
        <f t="shared" si="2216"/>
        <v>2</v>
      </c>
      <c r="CV150">
        <f t="shared" si="2217"/>
        <v>50</v>
      </c>
      <c r="DP150">
        <f t="shared" si="2218"/>
        <v>1</v>
      </c>
      <c r="DQ150">
        <f t="shared" si="2219"/>
        <v>25</v>
      </c>
      <c r="EK150">
        <f t="shared" si="2220"/>
        <v>1</v>
      </c>
      <c r="EL150">
        <f t="shared" si="2221"/>
        <v>25</v>
      </c>
      <c r="FF150">
        <f t="shared" si="2222"/>
        <v>1</v>
      </c>
      <c r="FG150">
        <f t="shared" si="2223"/>
        <v>25</v>
      </c>
      <c r="GA150">
        <f t="shared" si="2224"/>
        <v>0</v>
      </c>
      <c r="GB150">
        <f t="shared" si="2225"/>
        <v>0</v>
      </c>
      <c r="GV150">
        <f t="shared" si="2226"/>
        <v>1</v>
      </c>
      <c r="GW150">
        <f t="shared" si="2227"/>
        <v>25</v>
      </c>
      <c r="HQ150">
        <f t="shared" si="2228"/>
        <v>0</v>
      </c>
      <c r="HR150">
        <f t="shared" si="2229"/>
        <v>0</v>
      </c>
      <c r="IL150">
        <f t="shared" si="2230"/>
        <v>2</v>
      </c>
      <c r="IM150">
        <f t="shared" si="2231"/>
        <v>50</v>
      </c>
      <c r="JG150">
        <f t="shared" si="2232"/>
        <v>0</v>
      </c>
      <c r="JH150">
        <f t="shared" si="2233"/>
        <v>0</v>
      </c>
      <c r="KB150">
        <f t="shared" si="2234"/>
        <v>0</v>
      </c>
      <c r="KC150">
        <f t="shared" si="2235"/>
        <v>0</v>
      </c>
      <c r="KW150">
        <f t="shared" si="2236"/>
        <v>0</v>
      </c>
      <c r="KX150">
        <f t="shared" si="2237"/>
        <v>0</v>
      </c>
    </row>
    <row r="151" spans="1:310" x14ac:dyDescent="0.15">
      <c r="A151" s="51" t="s">
        <v>39</v>
      </c>
      <c r="B151" s="51" t="s">
        <v>44</v>
      </c>
      <c r="C151" s="51">
        <v>47</v>
      </c>
      <c r="D151" s="51" t="s">
        <v>41</v>
      </c>
      <c r="E151" s="52">
        <v>7</v>
      </c>
      <c r="F151" s="52">
        <v>4</v>
      </c>
      <c r="G151" s="51">
        <v>57.2</v>
      </c>
      <c r="H151" s="52">
        <v>3</v>
      </c>
      <c r="I151" s="51">
        <v>42.900000000000006</v>
      </c>
      <c r="J151" s="52">
        <v>2</v>
      </c>
      <c r="K151" s="51">
        <v>28.6</v>
      </c>
      <c r="L151" s="52">
        <v>2</v>
      </c>
      <c r="M151" s="51">
        <v>28.6</v>
      </c>
      <c r="N151" s="52">
        <v>0</v>
      </c>
      <c r="O151" s="51">
        <v>0</v>
      </c>
      <c r="P151" s="52">
        <v>2</v>
      </c>
      <c r="Q151" s="51">
        <v>28.6</v>
      </c>
      <c r="R151" s="52">
        <v>1</v>
      </c>
      <c r="S151" s="51">
        <v>14.3</v>
      </c>
      <c r="T151" s="52">
        <v>1</v>
      </c>
      <c r="U151" s="51">
        <v>14.3</v>
      </c>
      <c r="V151" s="52">
        <v>0</v>
      </c>
      <c r="W151" s="51">
        <v>0</v>
      </c>
      <c r="X151" s="52">
        <v>1</v>
      </c>
      <c r="Y151" s="51">
        <v>14.3</v>
      </c>
      <c r="Z151" s="52">
        <v>2</v>
      </c>
      <c r="AA151" s="51">
        <v>28.6</v>
      </c>
      <c r="AB151" s="52">
        <v>0</v>
      </c>
      <c r="AC151" s="51">
        <v>0</v>
      </c>
      <c r="AD151" s="52">
        <v>0</v>
      </c>
      <c r="AE151" s="51">
        <v>0</v>
      </c>
      <c r="AF151" s="52">
        <v>0</v>
      </c>
      <c r="AG151" s="51">
        <v>0</v>
      </c>
      <c r="AI151" s="43"/>
      <c r="AJ151">
        <f t="shared" si="2210"/>
        <v>4</v>
      </c>
      <c r="AK151">
        <f t="shared" si="2211"/>
        <v>57.2</v>
      </c>
      <c r="BE151">
        <f t="shared" si="2212"/>
        <v>3</v>
      </c>
      <c r="BF151">
        <f t="shared" si="2213"/>
        <v>42.900000000000006</v>
      </c>
      <c r="BZ151">
        <f t="shared" si="2214"/>
        <v>2</v>
      </c>
      <c r="CA151">
        <f t="shared" si="2215"/>
        <v>28.6</v>
      </c>
      <c r="CU151">
        <f t="shared" si="2216"/>
        <v>2</v>
      </c>
      <c r="CV151">
        <f t="shared" si="2217"/>
        <v>28.6</v>
      </c>
      <c r="DP151">
        <f t="shared" si="2218"/>
        <v>0</v>
      </c>
      <c r="DQ151">
        <f t="shared" si="2219"/>
        <v>0</v>
      </c>
      <c r="EK151">
        <f t="shared" si="2220"/>
        <v>2</v>
      </c>
      <c r="EL151">
        <f t="shared" si="2221"/>
        <v>28.6</v>
      </c>
      <c r="FF151">
        <f t="shared" si="2222"/>
        <v>1</v>
      </c>
      <c r="FG151">
        <f t="shared" si="2223"/>
        <v>14.3</v>
      </c>
      <c r="GA151">
        <f t="shared" si="2224"/>
        <v>1</v>
      </c>
      <c r="GB151">
        <f t="shared" si="2225"/>
        <v>14.3</v>
      </c>
      <c r="GV151">
        <f t="shared" si="2226"/>
        <v>0</v>
      </c>
      <c r="GW151">
        <f t="shared" si="2227"/>
        <v>0</v>
      </c>
      <c r="HQ151">
        <f t="shared" si="2228"/>
        <v>1</v>
      </c>
      <c r="HR151">
        <f t="shared" si="2229"/>
        <v>14.3</v>
      </c>
      <c r="IL151">
        <f t="shared" si="2230"/>
        <v>2</v>
      </c>
      <c r="IM151">
        <f t="shared" si="2231"/>
        <v>28.6</v>
      </c>
      <c r="JG151">
        <f t="shared" si="2232"/>
        <v>0</v>
      </c>
      <c r="JH151">
        <f t="shared" si="2233"/>
        <v>0</v>
      </c>
      <c r="KB151">
        <f t="shared" si="2234"/>
        <v>0</v>
      </c>
      <c r="KC151">
        <f t="shared" si="2235"/>
        <v>0</v>
      </c>
      <c r="KW151">
        <f t="shared" si="2236"/>
        <v>0</v>
      </c>
      <c r="KX151">
        <f t="shared" si="2237"/>
        <v>0</v>
      </c>
    </row>
    <row r="152" spans="1:310" x14ac:dyDescent="0.15">
      <c r="A152" s="51" t="s">
        <v>39</v>
      </c>
      <c r="B152" s="51" t="s">
        <v>44</v>
      </c>
      <c r="C152" s="51">
        <v>48</v>
      </c>
      <c r="D152" s="51" t="s">
        <v>41</v>
      </c>
      <c r="E152" s="52">
        <v>12</v>
      </c>
      <c r="F152" s="52">
        <v>2</v>
      </c>
      <c r="G152" s="51">
        <v>16.7</v>
      </c>
      <c r="H152" s="52">
        <v>1</v>
      </c>
      <c r="I152" s="51">
        <v>8.4</v>
      </c>
      <c r="J152" s="52">
        <v>3</v>
      </c>
      <c r="K152" s="51">
        <v>25</v>
      </c>
      <c r="L152" s="52">
        <v>1</v>
      </c>
      <c r="M152" s="51">
        <v>8.4</v>
      </c>
      <c r="N152" s="52">
        <v>0</v>
      </c>
      <c r="O152" s="51">
        <v>0</v>
      </c>
      <c r="P152" s="52">
        <v>5</v>
      </c>
      <c r="Q152" s="51">
        <v>41.7</v>
      </c>
      <c r="R152" s="52">
        <v>1</v>
      </c>
      <c r="S152" s="51">
        <v>8.4</v>
      </c>
      <c r="T152" s="52">
        <v>3</v>
      </c>
      <c r="U152" s="51">
        <v>25</v>
      </c>
      <c r="V152" s="52">
        <v>2</v>
      </c>
      <c r="W152" s="51">
        <v>16.7</v>
      </c>
      <c r="X152" s="52">
        <v>2</v>
      </c>
      <c r="Y152" s="51">
        <v>16.7</v>
      </c>
      <c r="Z152" s="52">
        <v>4</v>
      </c>
      <c r="AA152" s="51">
        <v>33.4</v>
      </c>
      <c r="AB152" s="52">
        <v>0</v>
      </c>
      <c r="AC152" s="51">
        <v>0</v>
      </c>
      <c r="AD152" s="52">
        <v>0</v>
      </c>
      <c r="AE152" s="51">
        <v>0</v>
      </c>
      <c r="AF152" s="52">
        <v>0</v>
      </c>
      <c r="AG152" s="51">
        <v>0</v>
      </c>
      <c r="AI152" s="43"/>
      <c r="AJ152">
        <f t="shared" si="2210"/>
        <v>2</v>
      </c>
      <c r="AK152">
        <f t="shared" si="2211"/>
        <v>16.7</v>
      </c>
      <c r="BE152">
        <f t="shared" si="2212"/>
        <v>1</v>
      </c>
      <c r="BF152">
        <f t="shared" si="2213"/>
        <v>8.4</v>
      </c>
      <c r="BZ152">
        <f t="shared" si="2214"/>
        <v>3</v>
      </c>
      <c r="CA152">
        <f t="shared" si="2215"/>
        <v>25</v>
      </c>
      <c r="CU152">
        <f t="shared" si="2216"/>
        <v>1</v>
      </c>
      <c r="CV152">
        <f t="shared" si="2217"/>
        <v>8.4</v>
      </c>
      <c r="DP152">
        <f t="shared" si="2218"/>
        <v>0</v>
      </c>
      <c r="DQ152">
        <f t="shared" si="2219"/>
        <v>0</v>
      </c>
      <c r="EK152">
        <f t="shared" si="2220"/>
        <v>5</v>
      </c>
      <c r="EL152">
        <f t="shared" si="2221"/>
        <v>41.7</v>
      </c>
      <c r="FF152">
        <f t="shared" si="2222"/>
        <v>1</v>
      </c>
      <c r="FG152">
        <f t="shared" si="2223"/>
        <v>8.4</v>
      </c>
      <c r="GA152">
        <f t="shared" si="2224"/>
        <v>3</v>
      </c>
      <c r="GB152">
        <f t="shared" si="2225"/>
        <v>25</v>
      </c>
      <c r="GV152">
        <f t="shared" si="2226"/>
        <v>2</v>
      </c>
      <c r="GW152">
        <f t="shared" si="2227"/>
        <v>16.7</v>
      </c>
      <c r="HQ152">
        <f t="shared" si="2228"/>
        <v>2</v>
      </c>
      <c r="HR152">
        <f t="shared" si="2229"/>
        <v>16.7</v>
      </c>
      <c r="IL152">
        <f t="shared" si="2230"/>
        <v>4</v>
      </c>
      <c r="IM152">
        <f t="shared" si="2231"/>
        <v>33.4</v>
      </c>
      <c r="JG152">
        <f t="shared" si="2232"/>
        <v>0</v>
      </c>
      <c r="JH152">
        <f t="shared" si="2233"/>
        <v>0</v>
      </c>
      <c r="KB152">
        <f t="shared" si="2234"/>
        <v>0</v>
      </c>
      <c r="KC152">
        <f t="shared" si="2235"/>
        <v>0</v>
      </c>
      <c r="KW152">
        <f t="shared" si="2236"/>
        <v>0</v>
      </c>
      <c r="KX152">
        <f t="shared" si="2237"/>
        <v>0</v>
      </c>
    </row>
    <row r="153" spans="1:310" x14ac:dyDescent="0.15">
      <c r="A153" s="51" t="s">
        <v>39</v>
      </c>
      <c r="B153" s="51" t="s">
        <v>44</v>
      </c>
      <c r="C153" s="51">
        <v>49</v>
      </c>
      <c r="D153" s="51" t="s">
        <v>41</v>
      </c>
      <c r="E153" s="52">
        <v>10</v>
      </c>
      <c r="F153" s="52">
        <v>2</v>
      </c>
      <c r="G153" s="51">
        <v>20</v>
      </c>
      <c r="H153" s="52">
        <v>5</v>
      </c>
      <c r="I153" s="51">
        <v>50</v>
      </c>
      <c r="J153" s="52">
        <v>5</v>
      </c>
      <c r="K153" s="51">
        <v>50</v>
      </c>
      <c r="L153" s="52">
        <v>2</v>
      </c>
      <c r="M153" s="51">
        <v>20</v>
      </c>
      <c r="N153" s="52">
        <v>1</v>
      </c>
      <c r="O153" s="51">
        <v>10</v>
      </c>
      <c r="P153" s="52">
        <v>4</v>
      </c>
      <c r="Q153" s="51">
        <v>40</v>
      </c>
      <c r="R153" s="52">
        <v>5</v>
      </c>
      <c r="S153" s="51">
        <v>50</v>
      </c>
      <c r="T153" s="52">
        <v>4</v>
      </c>
      <c r="U153" s="51">
        <v>40</v>
      </c>
      <c r="V153" s="52">
        <v>2</v>
      </c>
      <c r="W153" s="51">
        <v>20</v>
      </c>
      <c r="X153" s="52">
        <v>1</v>
      </c>
      <c r="Y153" s="51">
        <v>10</v>
      </c>
      <c r="Z153" s="52">
        <v>5</v>
      </c>
      <c r="AA153" s="51">
        <v>50</v>
      </c>
      <c r="AB153" s="52">
        <v>0</v>
      </c>
      <c r="AC153" s="51">
        <v>0</v>
      </c>
      <c r="AD153" s="52">
        <v>0</v>
      </c>
      <c r="AE153" s="51">
        <v>0</v>
      </c>
      <c r="AF153" s="52">
        <v>0</v>
      </c>
      <c r="AG153" s="51">
        <v>0</v>
      </c>
      <c r="AI153" s="43"/>
      <c r="AJ153">
        <f t="shared" si="2210"/>
        <v>2</v>
      </c>
      <c r="AK153">
        <f t="shared" si="2211"/>
        <v>20</v>
      </c>
      <c r="BE153">
        <f t="shared" si="2212"/>
        <v>5</v>
      </c>
      <c r="BF153">
        <f t="shared" si="2213"/>
        <v>50</v>
      </c>
      <c r="BZ153">
        <f t="shared" si="2214"/>
        <v>5</v>
      </c>
      <c r="CA153">
        <f t="shared" si="2215"/>
        <v>50</v>
      </c>
      <c r="CU153">
        <f t="shared" si="2216"/>
        <v>2</v>
      </c>
      <c r="CV153">
        <f t="shared" si="2217"/>
        <v>20</v>
      </c>
      <c r="DP153">
        <f t="shared" si="2218"/>
        <v>1</v>
      </c>
      <c r="DQ153">
        <f t="shared" si="2219"/>
        <v>10</v>
      </c>
      <c r="EK153">
        <f t="shared" si="2220"/>
        <v>4</v>
      </c>
      <c r="EL153">
        <f t="shared" si="2221"/>
        <v>40</v>
      </c>
      <c r="FF153">
        <f t="shared" si="2222"/>
        <v>5</v>
      </c>
      <c r="FG153">
        <f t="shared" si="2223"/>
        <v>50</v>
      </c>
      <c r="GA153">
        <f t="shared" si="2224"/>
        <v>4</v>
      </c>
      <c r="GB153">
        <f t="shared" si="2225"/>
        <v>40</v>
      </c>
      <c r="GV153">
        <f t="shared" si="2226"/>
        <v>2</v>
      </c>
      <c r="GW153">
        <f t="shared" si="2227"/>
        <v>20</v>
      </c>
      <c r="HQ153">
        <f t="shared" si="2228"/>
        <v>1</v>
      </c>
      <c r="HR153">
        <f t="shared" si="2229"/>
        <v>10</v>
      </c>
      <c r="IL153">
        <f t="shared" si="2230"/>
        <v>5</v>
      </c>
      <c r="IM153">
        <f t="shared" si="2231"/>
        <v>50</v>
      </c>
      <c r="JG153">
        <f t="shared" si="2232"/>
        <v>0</v>
      </c>
      <c r="JH153">
        <f t="shared" si="2233"/>
        <v>0</v>
      </c>
      <c r="KB153">
        <f t="shared" si="2234"/>
        <v>0</v>
      </c>
      <c r="KC153">
        <f t="shared" si="2235"/>
        <v>0</v>
      </c>
      <c r="KW153">
        <f t="shared" si="2236"/>
        <v>0</v>
      </c>
      <c r="KX153">
        <f t="shared" si="2237"/>
        <v>0</v>
      </c>
    </row>
    <row r="154" spans="1:310" x14ac:dyDescent="0.15">
      <c r="A154" s="51" t="s">
        <v>39</v>
      </c>
      <c r="B154" s="51" t="s">
        <v>44</v>
      </c>
      <c r="C154" s="51">
        <v>50</v>
      </c>
      <c r="D154" s="51" t="s">
        <v>41</v>
      </c>
      <c r="E154" s="52">
        <v>9</v>
      </c>
      <c r="F154" s="52">
        <v>4</v>
      </c>
      <c r="G154" s="51">
        <v>44.5</v>
      </c>
      <c r="H154" s="52">
        <v>4</v>
      </c>
      <c r="I154" s="51">
        <v>44.5</v>
      </c>
      <c r="J154" s="52">
        <v>2</v>
      </c>
      <c r="K154" s="51">
        <v>22.3</v>
      </c>
      <c r="L154" s="52">
        <v>1</v>
      </c>
      <c r="M154" s="51">
        <v>11.200000000000001</v>
      </c>
      <c r="N154" s="52">
        <v>1</v>
      </c>
      <c r="O154" s="51">
        <v>11.200000000000001</v>
      </c>
      <c r="P154" s="52">
        <v>4</v>
      </c>
      <c r="Q154" s="51">
        <v>44.5</v>
      </c>
      <c r="R154" s="52">
        <v>3</v>
      </c>
      <c r="S154" s="51">
        <v>33.4</v>
      </c>
      <c r="T154" s="52">
        <v>2</v>
      </c>
      <c r="U154" s="51">
        <v>22.3</v>
      </c>
      <c r="V154" s="52">
        <v>1</v>
      </c>
      <c r="W154" s="51">
        <v>11.200000000000001</v>
      </c>
      <c r="X154" s="52">
        <v>2</v>
      </c>
      <c r="Y154" s="51">
        <v>22.3</v>
      </c>
      <c r="Z154" s="52">
        <v>7</v>
      </c>
      <c r="AA154" s="51">
        <v>77.800000000000011</v>
      </c>
      <c r="AB154" s="52">
        <v>0</v>
      </c>
      <c r="AC154" s="51">
        <v>0</v>
      </c>
      <c r="AD154" s="52">
        <v>1</v>
      </c>
      <c r="AE154" s="51">
        <v>11.200000000000001</v>
      </c>
      <c r="AF154" s="52">
        <v>1</v>
      </c>
      <c r="AG154" s="51">
        <v>11.200000000000001</v>
      </c>
      <c r="AI154" s="43"/>
      <c r="AJ154">
        <f t="shared" si="2210"/>
        <v>4</v>
      </c>
      <c r="AK154">
        <f t="shared" si="2211"/>
        <v>44.5</v>
      </c>
      <c r="BE154">
        <f t="shared" si="2212"/>
        <v>4</v>
      </c>
      <c r="BF154">
        <f t="shared" si="2213"/>
        <v>44.5</v>
      </c>
      <c r="BZ154">
        <f t="shared" si="2214"/>
        <v>2</v>
      </c>
      <c r="CA154">
        <f t="shared" si="2215"/>
        <v>22.3</v>
      </c>
      <c r="CU154">
        <f t="shared" si="2216"/>
        <v>1</v>
      </c>
      <c r="CV154">
        <f t="shared" si="2217"/>
        <v>11.200000000000001</v>
      </c>
      <c r="DP154">
        <f t="shared" si="2218"/>
        <v>1</v>
      </c>
      <c r="DQ154">
        <f t="shared" si="2219"/>
        <v>11.200000000000001</v>
      </c>
      <c r="EK154">
        <f t="shared" si="2220"/>
        <v>4</v>
      </c>
      <c r="EL154">
        <f t="shared" si="2221"/>
        <v>44.5</v>
      </c>
      <c r="FF154">
        <f t="shared" si="2222"/>
        <v>3</v>
      </c>
      <c r="FG154">
        <f t="shared" si="2223"/>
        <v>33.4</v>
      </c>
      <c r="GA154">
        <f t="shared" si="2224"/>
        <v>2</v>
      </c>
      <c r="GB154">
        <f t="shared" si="2225"/>
        <v>22.3</v>
      </c>
      <c r="GV154">
        <f t="shared" si="2226"/>
        <v>1</v>
      </c>
      <c r="GW154">
        <f t="shared" si="2227"/>
        <v>11.200000000000001</v>
      </c>
      <c r="HQ154">
        <f t="shared" si="2228"/>
        <v>2</v>
      </c>
      <c r="HR154">
        <f t="shared" si="2229"/>
        <v>22.3</v>
      </c>
      <c r="IL154">
        <f t="shared" si="2230"/>
        <v>7</v>
      </c>
      <c r="IM154">
        <f t="shared" si="2231"/>
        <v>77.800000000000011</v>
      </c>
      <c r="JG154">
        <f t="shared" si="2232"/>
        <v>0</v>
      </c>
      <c r="JH154">
        <f t="shared" si="2233"/>
        <v>0</v>
      </c>
      <c r="KB154">
        <f t="shared" si="2234"/>
        <v>1</v>
      </c>
      <c r="KC154">
        <f t="shared" si="2235"/>
        <v>11.200000000000001</v>
      </c>
      <c r="KW154">
        <f t="shared" si="2236"/>
        <v>1</v>
      </c>
      <c r="KX154">
        <f t="shared" si="2237"/>
        <v>11.200000000000001</v>
      </c>
    </row>
    <row r="155" spans="1:310" x14ac:dyDescent="0.15">
      <c r="A155" s="51" t="s">
        <v>39</v>
      </c>
      <c r="B155" s="51" t="s">
        <v>44</v>
      </c>
      <c r="C155" s="51">
        <v>51</v>
      </c>
      <c r="D155" s="51" t="s">
        <v>41</v>
      </c>
      <c r="E155" s="52">
        <v>5</v>
      </c>
      <c r="F155" s="52">
        <v>4</v>
      </c>
      <c r="G155" s="51">
        <v>80</v>
      </c>
      <c r="H155" s="52">
        <v>6</v>
      </c>
      <c r="I155" s="51">
        <v>120</v>
      </c>
      <c r="J155" s="52">
        <v>2</v>
      </c>
      <c r="K155" s="51">
        <v>40</v>
      </c>
      <c r="L155" s="52">
        <v>1</v>
      </c>
      <c r="M155" s="51">
        <v>20</v>
      </c>
      <c r="N155" s="52">
        <v>2</v>
      </c>
      <c r="O155" s="51">
        <v>40</v>
      </c>
      <c r="P155" s="52">
        <v>2</v>
      </c>
      <c r="Q155" s="51">
        <v>40</v>
      </c>
      <c r="R155" s="52">
        <v>3</v>
      </c>
      <c r="S155" s="51">
        <v>60</v>
      </c>
      <c r="T155" s="52">
        <v>2</v>
      </c>
      <c r="U155" s="51">
        <v>40</v>
      </c>
      <c r="V155" s="52">
        <v>1</v>
      </c>
      <c r="W155" s="51">
        <v>20</v>
      </c>
      <c r="X155" s="52">
        <v>1</v>
      </c>
      <c r="Y155" s="51">
        <v>20</v>
      </c>
      <c r="Z155" s="52">
        <v>1</v>
      </c>
      <c r="AA155" s="51">
        <v>20</v>
      </c>
      <c r="AB155" s="52">
        <v>0</v>
      </c>
      <c r="AC155" s="51">
        <v>0</v>
      </c>
      <c r="AD155" s="52">
        <v>1</v>
      </c>
      <c r="AE155" s="51">
        <v>20</v>
      </c>
      <c r="AF155" s="52">
        <v>0</v>
      </c>
      <c r="AG155" s="51">
        <v>0</v>
      </c>
      <c r="AI155" s="43"/>
      <c r="AJ155">
        <f t="shared" si="2210"/>
        <v>4</v>
      </c>
      <c r="AK155">
        <f t="shared" si="2211"/>
        <v>80</v>
      </c>
      <c r="BE155">
        <f t="shared" si="2212"/>
        <v>6</v>
      </c>
      <c r="BF155">
        <f t="shared" si="2213"/>
        <v>120</v>
      </c>
      <c r="BZ155">
        <f t="shared" si="2214"/>
        <v>2</v>
      </c>
      <c r="CA155">
        <f t="shared" si="2215"/>
        <v>40</v>
      </c>
      <c r="CU155">
        <f t="shared" si="2216"/>
        <v>1</v>
      </c>
      <c r="CV155">
        <f t="shared" si="2217"/>
        <v>20</v>
      </c>
      <c r="DP155">
        <f t="shared" si="2218"/>
        <v>2</v>
      </c>
      <c r="DQ155">
        <f t="shared" si="2219"/>
        <v>40</v>
      </c>
      <c r="EK155">
        <f t="shared" si="2220"/>
        <v>2</v>
      </c>
      <c r="EL155">
        <f t="shared" si="2221"/>
        <v>40</v>
      </c>
      <c r="FF155">
        <f t="shared" si="2222"/>
        <v>3</v>
      </c>
      <c r="FG155">
        <f t="shared" si="2223"/>
        <v>60</v>
      </c>
      <c r="GA155">
        <f t="shared" si="2224"/>
        <v>2</v>
      </c>
      <c r="GB155">
        <f t="shared" si="2225"/>
        <v>40</v>
      </c>
      <c r="GV155">
        <f t="shared" si="2226"/>
        <v>1</v>
      </c>
      <c r="GW155">
        <f t="shared" si="2227"/>
        <v>20</v>
      </c>
      <c r="HQ155">
        <f t="shared" si="2228"/>
        <v>1</v>
      </c>
      <c r="HR155">
        <f t="shared" si="2229"/>
        <v>20</v>
      </c>
      <c r="IL155">
        <f t="shared" si="2230"/>
        <v>1</v>
      </c>
      <c r="IM155">
        <f t="shared" si="2231"/>
        <v>20</v>
      </c>
      <c r="JG155">
        <f t="shared" si="2232"/>
        <v>0</v>
      </c>
      <c r="JH155">
        <f t="shared" si="2233"/>
        <v>0</v>
      </c>
      <c r="KB155">
        <f t="shared" si="2234"/>
        <v>1</v>
      </c>
      <c r="KC155">
        <f t="shared" si="2235"/>
        <v>20</v>
      </c>
      <c r="KW155">
        <f t="shared" si="2236"/>
        <v>0</v>
      </c>
      <c r="KX155">
        <f t="shared" si="2237"/>
        <v>0</v>
      </c>
    </row>
    <row r="156" spans="1:310" x14ac:dyDescent="0.15">
      <c r="A156" s="51" t="s">
        <v>39</v>
      </c>
      <c r="B156" s="51" t="s">
        <v>44</v>
      </c>
      <c r="C156" s="51">
        <v>52</v>
      </c>
      <c r="D156" s="51" t="s">
        <v>41</v>
      </c>
      <c r="E156" s="52">
        <v>15</v>
      </c>
      <c r="F156" s="52">
        <v>4</v>
      </c>
      <c r="G156" s="51">
        <v>26.700000000000003</v>
      </c>
      <c r="H156" s="52">
        <v>5</v>
      </c>
      <c r="I156" s="51">
        <v>33.4</v>
      </c>
      <c r="J156" s="52">
        <v>4</v>
      </c>
      <c r="K156" s="51">
        <v>26.700000000000003</v>
      </c>
      <c r="L156" s="52">
        <v>1</v>
      </c>
      <c r="M156" s="51">
        <v>6.7</v>
      </c>
      <c r="N156" s="52">
        <v>0</v>
      </c>
      <c r="O156" s="51">
        <v>0</v>
      </c>
      <c r="P156" s="52">
        <v>2</v>
      </c>
      <c r="Q156" s="51">
        <v>13.4</v>
      </c>
      <c r="R156" s="52">
        <v>5</v>
      </c>
      <c r="S156" s="51">
        <v>33.4</v>
      </c>
      <c r="T156" s="52">
        <v>1</v>
      </c>
      <c r="U156" s="51">
        <v>6.7</v>
      </c>
      <c r="V156" s="52">
        <v>4</v>
      </c>
      <c r="W156" s="51">
        <v>26.700000000000003</v>
      </c>
      <c r="X156" s="52">
        <v>7</v>
      </c>
      <c r="Y156" s="51">
        <v>46.7</v>
      </c>
      <c r="Z156" s="52">
        <v>12</v>
      </c>
      <c r="AA156" s="51">
        <v>80</v>
      </c>
      <c r="AB156" s="52">
        <v>0</v>
      </c>
      <c r="AC156" s="51">
        <v>0</v>
      </c>
      <c r="AD156" s="52">
        <v>1</v>
      </c>
      <c r="AE156" s="51">
        <v>6.7</v>
      </c>
      <c r="AF156" s="52">
        <v>1</v>
      </c>
      <c r="AG156" s="51">
        <v>6.7</v>
      </c>
      <c r="AI156" s="43"/>
      <c r="AJ156">
        <f t="shared" si="2210"/>
        <v>4</v>
      </c>
      <c r="AK156">
        <f t="shared" si="2211"/>
        <v>26.700000000000003</v>
      </c>
      <c r="BE156">
        <f t="shared" si="2212"/>
        <v>5</v>
      </c>
      <c r="BF156">
        <f t="shared" si="2213"/>
        <v>33.4</v>
      </c>
      <c r="BZ156">
        <f t="shared" si="2214"/>
        <v>4</v>
      </c>
      <c r="CA156">
        <f t="shared" si="2215"/>
        <v>26.700000000000003</v>
      </c>
      <c r="CU156">
        <f t="shared" si="2216"/>
        <v>1</v>
      </c>
      <c r="CV156">
        <f t="shared" si="2217"/>
        <v>6.7</v>
      </c>
      <c r="DP156">
        <f t="shared" si="2218"/>
        <v>0</v>
      </c>
      <c r="DQ156">
        <f t="shared" si="2219"/>
        <v>0</v>
      </c>
      <c r="EK156">
        <f t="shared" si="2220"/>
        <v>2</v>
      </c>
      <c r="EL156">
        <f t="shared" si="2221"/>
        <v>13.4</v>
      </c>
      <c r="FF156">
        <f t="shared" si="2222"/>
        <v>5</v>
      </c>
      <c r="FG156">
        <f t="shared" si="2223"/>
        <v>33.4</v>
      </c>
      <c r="GA156">
        <f t="shared" si="2224"/>
        <v>1</v>
      </c>
      <c r="GB156">
        <f t="shared" si="2225"/>
        <v>6.7</v>
      </c>
      <c r="GV156">
        <f t="shared" si="2226"/>
        <v>4</v>
      </c>
      <c r="GW156">
        <f t="shared" si="2227"/>
        <v>26.700000000000003</v>
      </c>
      <c r="HQ156">
        <f t="shared" si="2228"/>
        <v>7</v>
      </c>
      <c r="HR156">
        <f t="shared" si="2229"/>
        <v>46.7</v>
      </c>
      <c r="IL156">
        <f t="shared" si="2230"/>
        <v>12</v>
      </c>
      <c r="IM156">
        <f t="shared" si="2231"/>
        <v>80</v>
      </c>
      <c r="JG156">
        <f t="shared" si="2232"/>
        <v>0</v>
      </c>
      <c r="JH156">
        <f t="shared" si="2233"/>
        <v>0</v>
      </c>
      <c r="KB156">
        <f t="shared" si="2234"/>
        <v>1</v>
      </c>
      <c r="KC156">
        <f t="shared" si="2235"/>
        <v>6.7</v>
      </c>
      <c r="KW156">
        <f t="shared" si="2236"/>
        <v>1</v>
      </c>
      <c r="KX156">
        <f t="shared" si="2237"/>
        <v>6.7</v>
      </c>
    </row>
    <row r="157" spans="1:310" x14ac:dyDescent="0.15">
      <c r="A157" s="51" t="s">
        <v>39</v>
      </c>
      <c r="B157" s="51" t="s">
        <v>44</v>
      </c>
      <c r="C157" s="51">
        <v>53</v>
      </c>
      <c r="D157" s="51" t="s">
        <v>41</v>
      </c>
      <c r="E157" s="52">
        <v>9</v>
      </c>
      <c r="F157" s="52">
        <v>3</v>
      </c>
      <c r="G157" s="51">
        <v>33.4</v>
      </c>
      <c r="H157" s="52">
        <v>3</v>
      </c>
      <c r="I157" s="51">
        <v>33.4</v>
      </c>
      <c r="J157" s="52">
        <v>3</v>
      </c>
      <c r="K157" s="51">
        <v>33.4</v>
      </c>
      <c r="L157" s="52">
        <v>5</v>
      </c>
      <c r="M157" s="51">
        <v>55.6</v>
      </c>
      <c r="N157" s="52">
        <v>0</v>
      </c>
      <c r="O157" s="51">
        <v>0</v>
      </c>
      <c r="P157" s="52">
        <v>1</v>
      </c>
      <c r="Q157" s="51">
        <v>11.200000000000001</v>
      </c>
      <c r="R157" s="52">
        <v>0</v>
      </c>
      <c r="S157" s="51">
        <v>0</v>
      </c>
      <c r="T157" s="52">
        <v>0</v>
      </c>
      <c r="U157" s="51">
        <v>0</v>
      </c>
      <c r="V157" s="52">
        <v>4</v>
      </c>
      <c r="W157" s="51">
        <v>44.5</v>
      </c>
      <c r="X157" s="52">
        <v>3</v>
      </c>
      <c r="Y157" s="51">
        <v>33.4</v>
      </c>
      <c r="Z157" s="52">
        <v>3</v>
      </c>
      <c r="AA157" s="51">
        <v>33.4</v>
      </c>
      <c r="AB157" s="52">
        <v>0</v>
      </c>
      <c r="AC157" s="51">
        <v>0</v>
      </c>
      <c r="AD157" s="52">
        <v>0</v>
      </c>
      <c r="AE157" s="51">
        <v>0</v>
      </c>
      <c r="AF157" s="52">
        <v>0</v>
      </c>
      <c r="AG157" s="51">
        <v>0</v>
      </c>
      <c r="AI157" s="43"/>
      <c r="AJ157">
        <f t="shared" si="2210"/>
        <v>3</v>
      </c>
      <c r="AK157">
        <f t="shared" si="2211"/>
        <v>33.4</v>
      </c>
      <c r="BE157">
        <f t="shared" si="2212"/>
        <v>3</v>
      </c>
      <c r="BF157">
        <f t="shared" si="2213"/>
        <v>33.4</v>
      </c>
      <c r="BZ157">
        <f t="shared" si="2214"/>
        <v>3</v>
      </c>
      <c r="CA157">
        <f t="shared" si="2215"/>
        <v>33.4</v>
      </c>
      <c r="CU157">
        <f t="shared" si="2216"/>
        <v>5</v>
      </c>
      <c r="CV157">
        <f t="shared" si="2217"/>
        <v>55.6</v>
      </c>
      <c r="DP157">
        <f t="shared" si="2218"/>
        <v>0</v>
      </c>
      <c r="DQ157">
        <f t="shared" si="2219"/>
        <v>0</v>
      </c>
      <c r="EK157">
        <f t="shared" si="2220"/>
        <v>1</v>
      </c>
      <c r="EL157">
        <f t="shared" si="2221"/>
        <v>11.200000000000001</v>
      </c>
      <c r="FF157">
        <f t="shared" si="2222"/>
        <v>0</v>
      </c>
      <c r="FG157">
        <f t="shared" si="2223"/>
        <v>0</v>
      </c>
      <c r="GA157">
        <f t="shared" si="2224"/>
        <v>0</v>
      </c>
      <c r="GB157">
        <f t="shared" si="2225"/>
        <v>0</v>
      </c>
      <c r="GV157">
        <f t="shared" si="2226"/>
        <v>4</v>
      </c>
      <c r="GW157">
        <f t="shared" si="2227"/>
        <v>44.5</v>
      </c>
      <c r="HQ157">
        <f t="shared" si="2228"/>
        <v>3</v>
      </c>
      <c r="HR157">
        <f t="shared" si="2229"/>
        <v>33.4</v>
      </c>
      <c r="IL157">
        <f t="shared" si="2230"/>
        <v>3</v>
      </c>
      <c r="IM157">
        <f t="shared" si="2231"/>
        <v>33.4</v>
      </c>
      <c r="JG157">
        <f t="shared" si="2232"/>
        <v>0</v>
      </c>
      <c r="JH157">
        <f t="shared" si="2233"/>
        <v>0</v>
      </c>
      <c r="KB157">
        <f t="shared" si="2234"/>
        <v>0</v>
      </c>
      <c r="KC157">
        <f t="shared" si="2235"/>
        <v>0</v>
      </c>
      <c r="KW157">
        <f t="shared" si="2236"/>
        <v>0</v>
      </c>
      <c r="KX157">
        <f t="shared" si="2237"/>
        <v>0</v>
      </c>
    </row>
    <row r="158" spans="1:310" x14ac:dyDescent="0.15">
      <c r="A158" s="51" t="s">
        <v>39</v>
      </c>
      <c r="B158" s="51" t="s">
        <v>44</v>
      </c>
      <c r="C158" s="51">
        <v>54</v>
      </c>
      <c r="D158" s="51" t="s">
        <v>41</v>
      </c>
      <c r="E158" s="52">
        <v>11</v>
      </c>
      <c r="F158" s="52">
        <v>3</v>
      </c>
      <c r="G158" s="51">
        <v>27.3</v>
      </c>
      <c r="H158" s="52">
        <v>3</v>
      </c>
      <c r="I158" s="51">
        <v>27.3</v>
      </c>
      <c r="J158" s="52">
        <v>3</v>
      </c>
      <c r="K158" s="51">
        <v>27.3</v>
      </c>
      <c r="L158" s="52">
        <v>2</v>
      </c>
      <c r="M158" s="51">
        <v>18.2</v>
      </c>
      <c r="N158" s="52">
        <v>1</v>
      </c>
      <c r="O158" s="51">
        <v>9.1</v>
      </c>
      <c r="P158" s="52">
        <v>2</v>
      </c>
      <c r="Q158" s="51">
        <v>18.2</v>
      </c>
      <c r="R158" s="52">
        <v>1</v>
      </c>
      <c r="S158" s="51">
        <v>9.1</v>
      </c>
      <c r="T158" s="52">
        <v>1</v>
      </c>
      <c r="U158" s="51">
        <v>9.1</v>
      </c>
      <c r="V158" s="52">
        <v>5</v>
      </c>
      <c r="W158" s="51">
        <v>45.5</v>
      </c>
      <c r="X158" s="52">
        <v>1</v>
      </c>
      <c r="Y158" s="51">
        <v>9.1</v>
      </c>
      <c r="Z158" s="52">
        <v>6</v>
      </c>
      <c r="AA158" s="51">
        <v>54.6</v>
      </c>
      <c r="AB158" s="52">
        <v>0</v>
      </c>
      <c r="AC158" s="51">
        <v>0</v>
      </c>
      <c r="AD158" s="52">
        <v>0</v>
      </c>
      <c r="AE158" s="51">
        <v>0</v>
      </c>
      <c r="AF158" s="52">
        <v>0</v>
      </c>
      <c r="AG158" s="51">
        <v>0</v>
      </c>
      <c r="AI158" s="43"/>
      <c r="AJ158">
        <f t="shared" si="2210"/>
        <v>3</v>
      </c>
      <c r="AK158">
        <f t="shared" si="2211"/>
        <v>27.3</v>
      </c>
      <c r="BE158">
        <f t="shared" si="2212"/>
        <v>3</v>
      </c>
      <c r="BF158">
        <f t="shared" si="2213"/>
        <v>27.3</v>
      </c>
      <c r="BZ158">
        <f t="shared" si="2214"/>
        <v>3</v>
      </c>
      <c r="CA158">
        <f t="shared" si="2215"/>
        <v>27.3</v>
      </c>
      <c r="CU158">
        <f t="shared" si="2216"/>
        <v>2</v>
      </c>
      <c r="CV158">
        <f t="shared" si="2217"/>
        <v>18.2</v>
      </c>
      <c r="DP158">
        <f t="shared" si="2218"/>
        <v>1</v>
      </c>
      <c r="DQ158">
        <f t="shared" si="2219"/>
        <v>9.1</v>
      </c>
      <c r="EK158">
        <f t="shared" si="2220"/>
        <v>2</v>
      </c>
      <c r="EL158">
        <f t="shared" si="2221"/>
        <v>18.2</v>
      </c>
      <c r="FF158">
        <f t="shared" si="2222"/>
        <v>1</v>
      </c>
      <c r="FG158">
        <f t="shared" si="2223"/>
        <v>9.1</v>
      </c>
      <c r="GA158">
        <f t="shared" si="2224"/>
        <v>1</v>
      </c>
      <c r="GB158">
        <f t="shared" si="2225"/>
        <v>9.1</v>
      </c>
      <c r="GV158">
        <f t="shared" si="2226"/>
        <v>5</v>
      </c>
      <c r="GW158">
        <f t="shared" si="2227"/>
        <v>45.5</v>
      </c>
      <c r="HQ158">
        <f t="shared" si="2228"/>
        <v>1</v>
      </c>
      <c r="HR158">
        <f t="shared" si="2229"/>
        <v>9.1</v>
      </c>
      <c r="IL158">
        <f t="shared" si="2230"/>
        <v>6</v>
      </c>
      <c r="IM158">
        <f t="shared" si="2231"/>
        <v>54.6</v>
      </c>
      <c r="JG158">
        <f t="shared" si="2232"/>
        <v>0</v>
      </c>
      <c r="JH158">
        <f t="shared" si="2233"/>
        <v>0</v>
      </c>
      <c r="KB158">
        <f t="shared" si="2234"/>
        <v>0</v>
      </c>
      <c r="KC158">
        <f t="shared" si="2235"/>
        <v>0</v>
      </c>
      <c r="KW158">
        <f t="shared" si="2236"/>
        <v>0</v>
      </c>
      <c r="KX158">
        <f t="shared" si="2237"/>
        <v>0</v>
      </c>
    </row>
    <row r="159" spans="1:310" x14ac:dyDescent="0.15">
      <c r="A159" s="51" t="s">
        <v>39</v>
      </c>
      <c r="B159" s="51" t="s">
        <v>44</v>
      </c>
      <c r="C159" s="51">
        <v>55</v>
      </c>
      <c r="D159" s="51" t="s">
        <v>41</v>
      </c>
      <c r="E159" s="52">
        <v>4</v>
      </c>
      <c r="F159" s="52">
        <v>4</v>
      </c>
      <c r="G159" s="51">
        <v>100</v>
      </c>
      <c r="H159" s="52">
        <v>4</v>
      </c>
      <c r="I159" s="51">
        <v>100</v>
      </c>
      <c r="J159" s="52">
        <v>2</v>
      </c>
      <c r="K159" s="51">
        <v>50</v>
      </c>
      <c r="L159" s="52">
        <v>4</v>
      </c>
      <c r="M159" s="51">
        <v>100</v>
      </c>
      <c r="N159" s="52">
        <v>0</v>
      </c>
      <c r="O159" s="51">
        <v>0</v>
      </c>
      <c r="P159" s="52">
        <v>0</v>
      </c>
      <c r="Q159" s="51">
        <v>0</v>
      </c>
      <c r="R159" s="52">
        <v>2</v>
      </c>
      <c r="S159" s="51">
        <v>50</v>
      </c>
      <c r="T159" s="52">
        <v>2</v>
      </c>
      <c r="U159" s="51">
        <v>50</v>
      </c>
      <c r="V159" s="52">
        <v>2</v>
      </c>
      <c r="W159" s="51">
        <v>50</v>
      </c>
      <c r="X159" s="52">
        <v>1</v>
      </c>
      <c r="Y159" s="51">
        <v>25</v>
      </c>
      <c r="Z159" s="52">
        <v>3</v>
      </c>
      <c r="AA159" s="51">
        <v>75</v>
      </c>
      <c r="AB159" s="52">
        <v>0</v>
      </c>
      <c r="AC159" s="51">
        <v>0</v>
      </c>
      <c r="AD159" s="52">
        <v>0</v>
      </c>
      <c r="AE159" s="51">
        <v>0</v>
      </c>
      <c r="AF159" s="52">
        <v>0</v>
      </c>
      <c r="AG159" s="51">
        <v>0</v>
      </c>
      <c r="AI159" s="43"/>
      <c r="AJ159">
        <f t="shared" si="2210"/>
        <v>4</v>
      </c>
      <c r="AK159">
        <f t="shared" si="2211"/>
        <v>100</v>
      </c>
      <c r="BE159">
        <f t="shared" si="2212"/>
        <v>4</v>
      </c>
      <c r="BF159">
        <f t="shared" si="2213"/>
        <v>100</v>
      </c>
      <c r="BZ159">
        <f t="shared" si="2214"/>
        <v>2</v>
      </c>
      <c r="CA159">
        <f t="shared" si="2215"/>
        <v>50</v>
      </c>
      <c r="CU159">
        <f t="shared" si="2216"/>
        <v>4</v>
      </c>
      <c r="CV159">
        <f t="shared" si="2217"/>
        <v>100</v>
      </c>
      <c r="DP159">
        <f t="shared" si="2218"/>
        <v>0</v>
      </c>
      <c r="DQ159">
        <f t="shared" si="2219"/>
        <v>0</v>
      </c>
      <c r="EK159">
        <f t="shared" si="2220"/>
        <v>0</v>
      </c>
      <c r="EL159">
        <f t="shared" si="2221"/>
        <v>0</v>
      </c>
      <c r="FF159">
        <f t="shared" si="2222"/>
        <v>2</v>
      </c>
      <c r="FG159">
        <f t="shared" si="2223"/>
        <v>50</v>
      </c>
      <c r="GA159">
        <f t="shared" si="2224"/>
        <v>2</v>
      </c>
      <c r="GB159">
        <f t="shared" si="2225"/>
        <v>50</v>
      </c>
      <c r="GV159">
        <f t="shared" si="2226"/>
        <v>2</v>
      </c>
      <c r="GW159">
        <f t="shared" si="2227"/>
        <v>50</v>
      </c>
      <c r="HQ159">
        <f t="shared" si="2228"/>
        <v>1</v>
      </c>
      <c r="HR159">
        <f t="shared" si="2229"/>
        <v>25</v>
      </c>
      <c r="IL159">
        <f t="shared" si="2230"/>
        <v>3</v>
      </c>
      <c r="IM159">
        <f t="shared" si="2231"/>
        <v>75</v>
      </c>
      <c r="JG159">
        <f t="shared" si="2232"/>
        <v>0</v>
      </c>
      <c r="JH159">
        <f t="shared" si="2233"/>
        <v>0</v>
      </c>
      <c r="KB159">
        <f t="shared" si="2234"/>
        <v>0</v>
      </c>
      <c r="KC159">
        <f t="shared" si="2235"/>
        <v>0</v>
      </c>
      <c r="KW159">
        <f t="shared" si="2236"/>
        <v>0</v>
      </c>
      <c r="KX159">
        <f t="shared" si="2237"/>
        <v>0</v>
      </c>
    </row>
    <row r="160" spans="1:310" x14ac:dyDescent="0.15">
      <c r="A160" s="51" t="s">
        <v>39</v>
      </c>
      <c r="B160" s="51" t="s">
        <v>44</v>
      </c>
      <c r="C160" s="51">
        <v>56</v>
      </c>
      <c r="D160" s="51" t="s">
        <v>41</v>
      </c>
      <c r="E160" s="52">
        <v>10</v>
      </c>
      <c r="F160" s="52">
        <v>3</v>
      </c>
      <c r="G160" s="51">
        <v>30</v>
      </c>
      <c r="H160" s="52">
        <v>4</v>
      </c>
      <c r="I160" s="51">
        <v>40</v>
      </c>
      <c r="J160" s="52">
        <v>4</v>
      </c>
      <c r="K160" s="51">
        <v>40</v>
      </c>
      <c r="L160" s="52">
        <v>1</v>
      </c>
      <c r="M160" s="51">
        <v>10</v>
      </c>
      <c r="N160" s="52">
        <v>1</v>
      </c>
      <c r="O160" s="51">
        <v>10</v>
      </c>
      <c r="P160" s="52">
        <v>3</v>
      </c>
      <c r="Q160" s="51">
        <v>30</v>
      </c>
      <c r="R160" s="52">
        <v>2</v>
      </c>
      <c r="S160" s="51">
        <v>20</v>
      </c>
      <c r="T160" s="52">
        <v>0</v>
      </c>
      <c r="U160" s="51">
        <v>0</v>
      </c>
      <c r="V160" s="52">
        <v>3</v>
      </c>
      <c r="W160" s="51">
        <v>30</v>
      </c>
      <c r="X160" s="52">
        <v>2</v>
      </c>
      <c r="Y160" s="51">
        <v>20</v>
      </c>
      <c r="Z160" s="52">
        <v>8</v>
      </c>
      <c r="AA160" s="51">
        <v>80</v>
      </c>
      <c r="AB160" s="52">
        <v>0</v>
      </c>
      <c r="AC160" s="51">
        <v>0</v>
      </c>
      <c r="AD160" s="52">
        <v>0</v>
      </c>
      <c r="AE160" s="51">
        <v>0</v>
      </c>
      <c r="AF160" s="52">
        <v>0</v>
      </c>
      <c r="AG160" s="51">
        <v>0</v>
      </c>
      <c r="AI160" s="43"/>
      <c r="AJ160">
        <f t="shared" si="2210"/>
        <v>3</v>
      </c>
      <c r="AK160">
        <f t="shared" si="2211"/>
        <v>30</v>
      </c>
      <c r="BE160">
        <f t="shared" si="2212"/>
        <v>4</v>
      </c>
      <c r="BF160">
        <f t="shared" si="2213"/>
        <v>40</v>
      </c>
      <c r="BZ160">
        <f t="shared" si="2214"/>
        <v>4</v>
      </c>
      <c r="CA160">
        <f t="shared" si="2215"/>
        <v>40</v>
      </c>
      <c r="CU160">
        <f t="shared" si="2216"/>
        <v>1</v>
      </c>
      <c r="CV160">
        <f t="shared" si="2217"/>
        <v>10</v>
      </c>
      <c r="DP160">
        <f t="shared" si="2218"/>
        <v>1</v>
      </c>
      <c r="DQ160">
        <f t="shared" si="2219"/>
        <v>10</v>
      </c>
      <c r="EK160">
        <f t="shared" si="2220"/>
        <v>3</v>
      </c>
      <c r="EL160">
        <f t="shared" si="2221"/>
        <v>30</v>
      </c>
      <c r="FF160">
        <f t="shared" si="2222"/>
        <v>2</v>
      </c>
      <c r="FG160">
        <f t="shared" si="2223"/>
        <v>20</v>
      </c>
      <c r="GA160">
        <f t="shared" si="2224"/>
        <v>0</v>
      </c>
      <c r="GB160">
        <f t="shared" si="2225"/>
        <v>0</v>
      </c>
      <c r="GV160">
        <f t="shared" si="2226"/>
        <v>3</v>
      </c>
      <c r="GW160">
        <f t="shared" si="2227"/>
        <v>30</v>
      </c>
      <c r="HQ160">
        <f t="shared" si="2228"/>
        <v>2</v>
      </c>
      <c r="HR160">
        <f t="shared" si="2229"/>
        <v>20</v>
      </c>
      <c r="IL160">
        <f t="shared" si="2230"/>
        <v>8</v>
      </c>
      <c r="IM160">
        <f t="shared" si="2231"/>
        <v>80</v>
      </c>
      <c r="JG160">
        <f t="shared" si="2232"/>
        <v>0</v>
      </c>
      <c r="JH160">
        <f t="shared" si="2233"/>
        <v>0</v>
      </c>
      <c r="KB160">
        <f t="shared" si="2234"/>
        <v>0</v>
      </c>
      <c r="KC160">
        <f t="shared" si="2235"/>
        <v>0</v>
      </c>
      <c r="KW160">
        <f t="shared" si="2236"/>
        <v>0</v>
      </c>
      <c r="KX160">
        <f t="shared" si="2237"/>
        <v>0</v>
      </c>
    </row>
    <row r="161" spans="1:310" x14ac:dyDescent="0.15">
      <c r="A161" s="51" t="s">
        <v>39</v>
      </c>
      <c r="B161" s="51" t="s">
        <v>44</v>
      </c>
      <c r="C161" s="51">
        <v>57</v>
      </c>
      <c r="D161" s="51" t="s">
        <v>41</v>
      </c>
      <c r="E161" s="52">
        <v>8</v>
      </c>
      <c r="F161" s="52">
        <v>2</v>
      </c>
      <c r="G161" s="51">
        <v>25</v>
      </c>
      <c r="H161" s="52">
        <v>3</v>
      </c>
      <c r="I161" s="51">
        <v>37.5</v>
      </c>
      <c r="J161" s="52">
        <v>1</v>
      </c>
      <c r="K161" s="51">
        <v>12.5</v>
      </c>
      <c r="L161" s="52">
        <v>2</v>
      </c>
      <c r="M161" s="51">
        <v>25</v>
      </c>
      <c r="N161" s="52">
        <v>1</v>
      </c>
      <c r="O161" s="51">
        <v>12.5</v>
      </c>
      <c r="P161" s="52">
        <v>4</v>
      </c>
      <c r="Q161" s="51">
        <v>50</v>
      </c>
      <c r="R161" s="52">
        <v>2</v>
      </c>
      <c r="S161" s="51">
        <v>25</v>
      </c>
      <c r="T161" s="52">
        <v>2</v>
      </c>
      <c r="U161" s="51">
        <v>25</v>
      </c>
      <c r="V161" s="52">
        <v>1</v>
      </c>
      <c r="W161" s="51">
        <v>12.5</v>
      </c>
      <c r="X161" s="52">
        <v>0</v>
      </c>
      <c r="Y161" s="51">
        <v>0</v>
      </c>
      <c r="Z161" s="52">
        <v>3</v>
      </c>
      <c r="AA161" s="51">
        <v>37.5</v>
      </c>
      <c r="AB161" s="52">
        <v>0</v>
      </c>
      <c r="AC161" s="51">
        <v>0</v>
      </c>
      <c r="AD161" s="52">
        <v>0</v>
      </c>
      <c r="AE161" s="51">
        <v>0</v>
      </c>
      <c r="AF161" s="52">
        <v>0</v>
      </c>
      <c r="AG161" s="51">
        <v>0</v>
      </c>
      <c r="AI161" s="43"/>
      <c r="AJ161">
        <f t="shared" si="2210"/>
        <v>2</v>
      </c>
      <c r="AK161">
        <f t="shared" si="2211"/>
        <v>25</v>
      </c>
      <c r="BE161">
        <f t="shared" si="2212"/>
        <v>3</v>
      </c>
      <c r="BF161">
        <f t="shared" si="2213"/>
        <v>37.5</v>
      </c>
      <c r="BZ161">
        <f t="shared" si="2214"/>
        <v>1</v>
      </c>
      <c r="CA161">
        <f t="shared" si="2215"/>
        <v>12.5</v>
      </c>
      <c r="CU161">
        <f t="shared" si="2216"/>
        <v>2</v>
      </c>
      <c r="CV161">
        <f t="shared" si="2217"/>
        <v>25</v>
      </c>
      <c r="DP161">
        <f t="shared" si="2218"/>
        <v>1</v>
      </c>
      <c r="DQ161">
        <f t="shared" si="2219"/>
        <v>12.5</v>
      </c>
      <c r="EK161">
        <f t="shared" si="2220"/>
        <v>4</v>
      </c>
      <c r="EL161">
        <f t="shared" si="2221"/>
        <v>50</v>
      </c>
      <c r="FF161">
        <f t="shared" si="2222"/>
        <v>2</v>
      </c>
      <c r="FG161">
        <f t="shared" si="2223"/>
        <v>25</v>
      </c>
      <c r="GA161">
        <f t="shared" si="2224"/>
        <v>2</v>
      </c>
      <c r="GB161">
        <f t="shared" si="2225"/>
        <v>25</v>
      </c>
      <c r="GV161">
        <f t="shared" si="2226"/>
        <v>1</v>
      </c>
      <c r="GW161">
        <f t="shared" si="2227"/>
        <v>12.5</v>
      </c>
      <c r="HQ161">
        <f t="shared" si="2228"/>
        <v>0</v>
      </c>
      <c r="HR161">
        <f t="shared" si="2229"/>
        <v>0</v>
      </c>
      <c r="IL161">
        <f t="shared" si="2230"/>
        <v>3</v>
      </c>
      <c r="IM161">
        <f t="shared" si="2231"/>
        <v>37.5</v>
      </c>
      <c r="JG161">
        <f t="shared" si="2232"/>
        <v>0</v>
      </c>
      <c r="JH161">
        <f t="shared" si="2233"/>
        <v>0</v>
      </c>
      <c r="KB161">
        <f t="shared" si="2234"/>
        <v>0</v>
      </c>
      <c r="KC161">
        <f t="shared" si="2235"/>
        <v>0</v>
      </c>
      <c r="KW161">
        <f t="shared" si="2236"/>
        <v>0</v>
      </c>
      <c r="KX161">
        <f t="shared" si="2237"/>
        <v>0</v>
      </c>
    </row>
    <row r="162" spans="1:310" x14ac:dyDescent="0.15">
      <c r="A162" s="51" t="s">
        <v>39</v>
      </c>
      <c r="B162" s="51" t="s">
        <v>44</v>
      </c>
      <c r="C162" s="51">
        <v>58</v>
      </c>
      <c r="D162" s="51" t="s">
        <v>41</v>
      </c>
      <c r="E162" s="52">
        <v>9</v>
      </c>
      <c r="F162" s="52">
        <v>4</v>
      </c>
      <c r="G162" s="51">
        <v>44.5</v>
      </c>
      <c r="H162" s="52">
        <v>4</v>
      </c>
      <c r="I162" s="51">
        <v>44.5</v>
      </c>
      <c r="J162" s="52">
        <v>4</v>
      </c>
      <c r="K162" s="51">
        <v>44.5</v>
      </c>
      <c r="L162" s="52">
        <v>1</v>
      </c>
      <c r="M162" s="51">
        <v>11.200000000000001</v>
      </c>
      <c r="N162" s="52">
        <v>1</v>
      </c>
      <c r="O162" s="51">
        <v>11.200000000000001</v>
      </c>
      <c r="P162" s="52">
        <v>5</v>
      </c>
      <c r="Q162" s="51">
        <v>55.6</v>
      </c>
      <c r="R162" s="52">
        <v>2</v>
      </c>
      <c r="S162" s="51">
        <v>22.3</v>
      </c>
      <c r="T162" s="52">
        <v>3</v>
      </c>
      <c r="U162" s="51">
        <v>33.4</v>
      </c>
      <c r="V162" s="52">
        <v>3</v>
      </c>
      <c r="W162" s="51">
        <v>33.4</v>
      </c>
      <c r="X162" s="52">
        <v>4</v>
      </c>
      <c r="Y162" s="51">
        <v>44.5</v>
      </c>
      <c r="Z162" s="52">
        <v>6</v>
      </c>
      <c r="AA162" s="51">
        <v>66.7</v>
      </c>
      <c r="AB162" s="52">
        <v>1</v>
      </c>
      <c r="AC162" s="51">
        <v>11.200000000000001</v>
      </c>
      <c r="AD162" s="52">
        <v>0</v>
      </c>
      <c r="AE162" s="51">
        <v>0</v>
      </c>
      <c r="AF162" s="52">
        <v>0</v>
      </c>
      <c r="AG162" s="51">
        <v>0</v>
      </c>
      <c r="AI162" s="43"/>
      <c r="AJ162">
        <f t="shared" si="2210"/>
        <v>4</v>
      </c>
      <c r="AK162">
        <f t="shared" si="2211"/>
        <v>44.5</v>
      </c>
      <c r="BE162">
        <f t="shared" si="2212"/>
        <v>4</v>
      </c>
      <c r="BF162">
        <f t="shared" si="2213"/>
        <v>44.5</v>
      </c>
      <c r="BZ162">
        <f t="shared" si="2214"/>
        <v>4</v>
      </c>
      <c r="CA162">
        <f t="shared" si="2215"/>
        <v>44.5</v>
      </c>
      <c r="CU162">
        <f t="shared" si="2216"/>
        <v>1</v>
      </c>
      <c r="CV162">
        <f t="shared" si="2217"/>
        <v>11.200000000000001</v>
      </c>
      <c r="DP162">
        <f t="shared" si="2218"/>
        <v>1</v>
      </c>
      <c r="DQ162">
        <f t="shared" si="2219"/>
        <v>11.200000000000001</v>
      </c>
      <c r="EK162">
        <f t="shared" si="2220"/>
        <v>5</v>
      </c>
      <c r="EL162">
        <f t="shared" si="2221"/>
        <v>55.6</v>
      </c>
      <c r="FF162">
        <f t="shared" si="2222"/>
        <v>2</v>
      </c>
      <c r="FG162">
        <f t="shared" si="2223"/>
        <v>22.3</v>
      </c>
      <c r="GA162">
        <f t="shared" si="2224"/>
        <v>3</v>
      </c>
      <c r="GB162">
        <f t="shared" si="2225"/>
        <v>33.4</v>
      </c>
      <c r="GV162">
        <f t="shared" si="2226"/>
        <v>3</v>
      </c>
      <c r="GW162">
        <f t="shared" si="2227"/>
        <v>33.4</v>
      </c>
      <c r="HQ162">
        <f t="shared" si="2228"/>
        <v>4</v>
      </c>
      <c r="HR162">
        <f t="shared" si="2229"/>
        <v>44.5</v>
      </c>
      <c r="IL162">
        <f t="shared" si="2230"/>
        <v>6</v>
      </c>
      <c r="IM162">
        <f t="shared" si="2231"/>
        <v>66.7</v>
      </c>
      <c r="JG162">
        <f t="shared" si="2232"/>
        <v>1</v>
      </c>
      <c r="JH162">
        <f t="shared" si="2233"/>
        <v>11.200000000000001</v>
      </c>
      <c r="KB162">
        <f t="shared" si="2234"/>
        <v>0</v>
      </c>
      <c r="KC162">
        <f t="shared" si="2235"/>
        <v>0</v>
      </c>
      <c r="KW162">
        <f t="shared" si="2236"/>
        <v>0</v>
      </c>
      <c r="KX162">
        <f t="shared" si="2237"/>
        <v>0</v>
      </c>
    </row>
    <row r="163" spans="1:310" x14ac:dyDescent="0.15">
      <c r="A163" s="51" t="s">
        <v>39</v>
      </c>
      <c r="B163" s="51" t="s">
        <v>44</v>
      </c>
      <c r="C163" s="51">
        <v>59</v>
      </c>
      <c r="D163" s="51" t="s">
        <v>41</v>
      </c>
      <c r="E163" s="52">
        <v>11</v>
      </c>
      <c r="F163" s="52">
        <v>6</v>
      </c>
      <c r="G163" s="51">
        <v>54.6</v>
      </c>
      <c r="H163" s="52">
        <v>6</v>
      </c>
      <c r="I163" s="51">
        <v>54.6</v>
      </c>
      <c r="J163" s="52">
        <v>2</v>
      </c>
      <c r="K163" s="51">
        <v>18.2</v>
      </c>
      <c r="L163" s="52">
        <v>2</v>
      </c>
      <c r="M163" s="51">
        <v>18.2</v>
      </c>
      <c r="N163" s="52">
        <v>1</v>
      </c>
      <c r="O163" s="51">
        <v>9.1</v>
      </c>
      <c r="P163" s="52">
        <v>3</v>
      </c>
      <c r="Q163" s="51">
        <v>27.3</v>
      </c>
      <c r="R163" s="52">
        <v>2</v>
      </c>
      <c r="S163" s="51">
        <v>18.2</v>
      </c>
      <c r="T163" s="52">
        <v>3</v>
      </c>
      <c r="U163" s="51">
        <v>27.3</v>
      </c>
      <c r="V163" s="52">
        <v>4</v>
      </c>
      <c r="W163" s="51">
        <v>36.4</v>
      </c>
      <c r="X163" s="52">
        <v>3</v>
      </c>
      <c r="Y163" s="51">
        <v>27.3</v>
      </c>
      <c r="Z163" s="52">
        <v>5</v>
      </c>
      <c r="AA163" s="51">
        <v>45.5</v>
      </c>
      <c r="AB163" s="52">
        <v>0</v>
      </c>
      <c r="AC163" s="51">
        <v>0</v>
      </c>
      <c r="AD163" s="52">
        <v>0</v>
      </c>
      <c r="AE163" s="51">
        <v>0</v>
      </c>
      <c r="AF163" s="52">
        <v>1</v>
      </c>
      <c r="AG163" s="51">
        <v>9.1</v>
      </c>
      <c r="AI163" s="43"/>
      <c r="AJ163">
        <f t="shared" si="2210"/>
        <v>6</v>
      </c>
      <c r="AK163">
        <f t="shared" si="2211"/>
        <v>54.6</v>
      </c>
      <c r="BE163">
        <f t="shared" si="2212"/>
        <v>6</v>
      </c>
      <c r="BF163">
        <f t="shared" si="2213"/>
        <v>54.6</v>
      </c>
      <c r="BZ163">
        <f t="shared" si="2214"/>
        <v>2</v>
      </c>
      <c r="CA163">
        <f t="shared" si="2215"/>
        <v>18.2</v>
      </c>
      <c r="CU163">
        <f t="shared" si="2216"/>
        <v>2</v>
      </c>
      <c r="CV163">
        <f t="shared" si="2217"/>
        <v>18.2</v>
      </c>
      <c r="DP163">
        <f t="shared" si="2218"/>
        <v>1</v>
      </c>
      <c r="DQ163">
        <f t="shared" si="2219"/>
        <v>9.1</v>
      </c>
      <c r="EK163">
        <f t="shared" si="2220"/>
        <v>3</v>
      </c>
      <c r="EL163">
        <f t="shared" si="2221"/>
        <v>27.3</v>
      </c>
      <c r="FF163">
        <f t="shared" si="2222"/>
        <v>2</v>
      </c>
      <c r="FG163">
        <f t="shared" si="2223"/>
        <v>18.2</v>
      </c>
      <c r="GA163">
        <f t="shared" si="2224"/>
        <v>3</v>
      </c>
      <c r="GB163">
        <f t="shared" si="2225"/>
        <v>27.3</v>
      </c>
      <c r="GV163">
        <f t="shared" si="2226"/>
        <v>4</v>
      </c>
      <c r="GW163">
        <f t="shared" si="2227"/>
        <v>36.4</v>
      </c>
      <c r="HQ163">
        <f t="shared" si="2228"/>
        <v>3</v>
      </c>
      <c r="HR163">
        <f t="shared" si="2229"/>
        <v>27.3</v>
      </c>
      <c r="IL163">
        <f t="shared" si="2230"/>
        <v>5</v>
      </c>
      <c r="IM163">
        <f t="shared" si="2231"/>
        <v>45.5</v>
      </c>
      <c r="JG163">
        <f t="shared" si="2232"/>
        <v>0</v>
      </c>
      <c r="JH163">
        <f t="shared" si="2233"/>
        <v>0</v>
      </c>
      <c r="KB163">
        <f t="shared" si="2234"/>
        <v>0</v>
      </c>
      <c r="KC163">
        <f t="shared" si="2235"/>
        <v>0</v>
      </c>
      <c r="KW163">
        <f t="shared" si="2236"/>
        <v>1</v>
      </c>
      <c r="KX163">
        <f t="shared" si="2237"/>
        <v>9.1</v>
      </c>
    </row>
    <row r="164" spans="1:310" x14ac:dyDescent="0.15">
      <c r="A164" s="51" t="s">
        <v>39</v>
      </c>
      <c r="B164" s="51" t="s">
        <v>44</v>
      </c>
      <c r="C164" s="51">
        <v>60</v>
      </c>
      <c r="D164" s="51" t="s">
        <v>41</v>
      </c>
      <c r="E164" s="52">
        <v>27</v>
      </c>
      <c r="F164" s="52">
        <v>10</v>
      </c>
      <c r="G164" s="51">
        <v>37.1</v>
      </c>
      <c r="H164" s="52">
        <v>12</v>
      </c>
      <c r="I164" s="51">
        <v>44.5</v>
      </c>
      <c r="J164" s="52">
        <v>3</v>
      </c>
      <c r="K164" s="51">
        <v>11.200000000000001</v>
      </c>
      <c r="L164" s="52">
        <v>8</v>
      </c>
      <c r="M164" s="51">
        <v>29.700000000000003</v>
      </c>
      <c r="N164" s="52">
        <v>0</v>
      </c>
      <c r="O164" s="51">
        <v>0</v>
      </c>
      <c r="P164" s="52">
        <v>6</v>
      </c>
      <c r="Q164" s="51">
        <v>22.3</v>
      </c>
      <c r="R164" s="52">
        <v>9</v>
      </c>
      <c r="S164" s="51">
        <v>33.4</v>
      </c>
      <c r="T164" s="52">
        <v>5</v>
      </c>
      <c r="U164" s="51">
        <v>18.600000000000001</v>
      </c>
      <c r="V164" s="52">
        <v>13</v>
      </c>
      <c r="W164" s="51">
        <v>48.2</v>
      </c>
      <c r="X164" s="52">
        <v>9</v>
      </c>
      <c r="Y164" s="51">
        <v>33.4</v>
      </c>
      <c r="Z164" s="52">
        <v>19</v>
      </c>
      <c r="AA164" s="51">
        <v>70.400000000000006</v>
      </c>
      <c r="AB164" s="52">
        <v>1</v>
      </c>
      <c r="AC164" s="51">
        <v>3.8000000000000003</v>
      </c>
      <c r="AD164" s="52">
        <v>1</v>
      </c>
      <c r="AE164" s="51">
        <v>3.8000000000000003</v>
      </c>
      <c r="AF164" s="52">
        <v>1</v>
      </c>
      <c r="AG164" s="51">
        <v>3.8000000000000003</v>
      </c>
      <c r="AI164" s="43"/>
      <c r="AJ164">
        <f t="shared" si="2210"/>
        <v>10</v>
      </c>
      <c r="AK164">
        <f t="shared" si="2211"/>
        <v>37.1</v>
      </c>
      <c r="BE164">
        <f t="shared" si="2212"/>
        <v>12</v>
      </c>
      <c r="BF164">
        <f t="shared" si="2213"/>
        <v>44.5</v>
      </c>
      <c r="BZ164">
        <f t="shared" si="2214"/>
        <v>3</v>
      </c>
      <c r="CA164">
        <f t="shared" si="2215"/>
        <v>11.200000000000001</v>
      </c>
      <c r="CU164">
        <f t="shared" si="2216"/>
        <v>8</v>
      </c>
      <c r="CV164">
        <f t="shared" si="2217"/>
        <v>29.700000000000003</v>
      </c>
      <c r="DP164">
        <f t="shared" si="2218"/>
        <v>0</v>
      </c>
      <c r="DQ164">
        <f t="shared" si="2219"/>
        <v>0</v>
      </c>
      <c r="EK164">
        <f t="shared" si="2220"/>
        <v>6</v>
      </c>
      <c r="EL164">
        <f t="shared" si="2221"/>
        <v>22.3</v>
      </c>
      <c r="FF164">
        <f t="shared" si="2222"/>
        <v>9</v>
      </c>
      <c r="FG164">
        <f t="shared" si="2223"/>
        <v>33.4</v>
      </c>
      <c r="GA164">
        <f t="shared" si="2224"/>
        <v>5</v>
      </c>
      <c r="GB164">
        <f t="shared" si="2225"/>
        <v>18.600000000000001</v>
      </c>
      <c r="GV164">
        <f t="shared" si="2226"/>
        <v>13</v>
      </c>
      <c r="GW164">
        <f t="shared" si="2227"/>
        <v>48.2</v>
      </c>
      <c r="HQ164">
        <f t="shared" si="2228"/>
        <v>9</v>
      </c>
      <c r="HR164">
        <f t="shared" si="2229"/>
        <v>33.4</v>
      </c>
      <c r="IL164">
        <f t="shared" si="2230"/>
        <v>19</v>
      </c>
      <c r="IM164">
        <f t="shared" si="2231"/>
        <v>70.400000000000006</v>
      </c>
      <c r="JG164">
        <f t="shared" si="2232"/>
        <v>1</v>
      </c>
      <c r="JH164">
        <f t="shared" si="2233"/>
        <v>3.8000000000000003</v>
      </c>
      <c r="KB164">
        <f t="shared" si="2234"/>
        <v>1</v>
      </c>
      <c r="KC164">
        <f t="shared" si="2235"/>
        <v>3.8000000000000003</v>
      </c>
      <c r="KW164">
        <f t="shared" si="2236"/>
        <v>1</v>
      </c>
      <c r="KX164">
        <f t="shared" si="2237"/>
        <v>3.8000000000000003</v>
      </c>
    </row>
    <row r="165" spans="1:310" x14ac:dyDescent="0.15">
      <c r="A165" s="51" t="s">
        <v>39</v>
      </c>
      <c r="B165" s="51" t="s">
        <v>44</v>
      </c>
      <c r="C165" s="51">
        <v>61</v>
      </c>
      <c r="D165" s="51" t="s">
        <v>41</v>
      </c>
      <c r="E165" s="52">
        <v>18</v>
      </c>
      <c r="F165" s="52">
        <v>4</v>
      </c>
      <c r="G165" s="51">
        <v>22.3</v>
      </c>
      <c r="H165" s="52">
        <v>8</v>
      </c>
      <c r="I165" s="51">
        <v>44.5</v>
      </c>
      <c r="J165" s="52">
        <v>3</v>
      </c>
      <c r="K165" s="51">
        <v>16.7</v>
      </c>
      <c r="L165" s="52">
        <v>4</v>
      </c>
      <c r="M165" s="51">
        <v>22.3</v>
      </c>
      <c r="N165" s="52">
        <v>0</v>
      </c>
      <c r="O165" s="51">
        <v>0</v>
      </c>
      <c r="P165" s="52">
        <v>7</v>
      </c>
      <c r="Q165" s="51">
        <v>38.900000000000006</v>
      </c>
      <c r="R165" s="52">
        <v>4</v>
      </c>
      <c r="S165" s="51">
        <v>22.3</v>
      </c>
      <c r="T165" s="52">
        <v>1</v>
      </c>
      <c r="U165" s="51">
        <v>5.6000000000000005</v>
      </c>
      <c r="V165" s="52">
        <v>6</v>
      </c>
      <c r="W165" s="51">
        <v>33.4</v>
      </c>
      <c r="X165" s="52">
        <v>4</v>
      </c>
      <c r="Y165" s="51">
        <v>22.3</v>
      </c>
      <c r="Z165" s="52">
        <v>7</v>
      </c>
      <c r="AA165" s="51">
        <v>38.900000000000006</v>
      </c>
      <c r="AB165" s="52">
        <v>0</v>
      </c>
      <c r="AC165" s="51">
        <v>0</v>
      </c>
      <c r="AD165" s="52">
        <v>0</v>
      </c>
      <c r="AE165" s="51">
        <v>0</v>
      </c>
      <c r="AF165" s="52">
        <v>0</v>
      </c>
      <c r="AG165" s="51">
        <v>0</v>
      </c>
      <c r="AI165" s="43"/>
      <c r="AJ165">
        <f t="shared" si="2210"/>
        <v>4</v>
      </c>
      <c r="AK165">
        <f t="shared" si="2211"/>
        <v>22.3</v>
      </c>
      <c r="BE165">
        <f t="shared" si="2212"/>
        <v>8</v>
      </c>
      <c r="BF165">
        <f t="shared" si="2213"/>
        <v>44.5</v>
      </c>
      <c r="BZ165">
        <f t="shared" si="2214"/>
        <v>3</v>
      </c>
      <c r="CA165">
        <f t="shared" si="2215"/>
        <v>16.7</v>
      </c>
      <c r="CU165">
        <f t="shared" si="2216"/>
        <v>4</v>
      </c>
      <c r="CV165">
        <f t="shared" si="2217"/>
        <v>22.3</v>
      </c>
      <c r="DP165">
        <f t="shared" si="2218"/>
        <v>0</v>
      </c>
      <c r="DQ165">
        <f t="shared" si="2219"/>
        <v>0</v>
      </c>
      <c r="EK165">
        <f t="shared" si="2220"/>
        <v>7</v>
      </c>
      <c r="EL165">
        <f t="shared" si="2221"/>
        <v>38.900000000000006</v>
      </c>
      <c r="FF165">
        <f t="shared" si="2222"/>
        <v>4</v>
      </c>
      <c r="FG165">
        <f t="shared" si="2223"/>
        <v>22.3</v>
      </c>
      <c r="GA165">
        <f t="shared" si="2224"/>
        <v>1</v>
      </c>
      <c r="GB165">
        <f t="shared" si="2225"/>
        <v>5.6000000000000005</v>
      </c>
      <c r="GV165">
        <f t="shared" si="2226"/>
        <v>6</v>
      </c>
      <c r="GW165">
        <f t="shared" si="2227"/>
        <v>33.4</v>
      </c>
      <c r="HQ165">
        <f t="shared" si="2228"/>
        <v>4</v>
      </c>
      <c r="HR165">
        <f t="shared" si="2229"/>
        <v>22.3</v>
      </c>
      <c r="IL165">
        <f t="shared" si="2230"/>
        <v>7</v>
      </c>
      <c r="IM165">
        <f t="shared" si="2231"/>
        <v>38.900000000000006</v>
      </c>
      <c r="JG165">
        <f t="shared" si="2232"/>
        <v>0</v>
      </c>
      <c r="JH165">
        <f t="shared" si="2233"/>
        <v>0</v>
      </c>
      <c r="KB165">
        <f t="shared" si="2234"/>
        <v>0</v>
      </c>
      <c r="KC165">
        <f t="shared" si="2235"/>
        <v>0</v>
      </c>
      <c r="KW165">
        <f t="shared" si="2236"/>
        <v>0</v>
      </c>
      <c r="KX165">
        <f t="shared" si="2237"/>
        <v>0</v>
      </c>
    </row>
    <row r="166" spans="1:310" x14ac:dyDescent="0.15">
      <c r="A166" s="51" t="s">
        <v>39</v>
      </c>
      <c r="B166" s="51" t="s">
        <v>44</v>
      </c>
      <c r="C166" s="51">
        <v>62</v>
      </c>
      <c r="D166" s="51" t="s">
        <v>41</v>
      </c>
      <c r="E166" s="52">
        <v>24</v>
      </c>
      <c r="F166" s="52">
        <v>9</v>
      </c>
      <c r="G166" s="51">
        <v>37.5</v>
      </c>
      <c r="H166" s="52">
        <v>13</v>
      </c>
      <c r="I166" s="51">
        <v>54.2</v>
      </c>
      <c r="J166" s="52">
        <v>9</v>
      </c>
      <c r="K166" s="51">
        <v>37.5</v>
      </c>
      <c r="L166" s="52">
        <v>14</v>
      </c>
      <c r="M166" s="51">
        <v>58.400000000000006</v>
      </c>
      <c r="N166" s="52">
        <v>1</v>
      </c>
      <c r="O166" s="51">
        <v>4.2</v>
      </c>
      <c r="P166" s="52">
        <v>12</v>
      </c>
      <c r="Q166" s="51">
        <v>50</v>
      </c>
      <c r="R166" s="52">
        <v>9</v>
      </c>
      <c r="S166" s="51">
        <v>37.5</v>
      </c>
      <c r="T166" s="52">
        <v>6</v>
      </c>
      <c r="U166" s="51">
        <v>25</v>
      </c>
      <c r="V166" s="52">
        <v>10</v>
      </c>
      <c r="W166" s="51">
        <v>41.7</v>
      </c>
      <c r="X166" s="52">
        <v>6</v>
      </c>
      <c r="Y166" s="51">
        <v>25</v>
      </c>
      <c r="Z166" s="52">
        <v>18</v>
      </c>
      <c r="AA166" s="51">
        <v>75</v>
      </c>
      <c r="AB166" s="52">
        <v>0</v>
      </c>
      <c r="AC166" s="51">
        <v>0</v>
      </c>
      <c r="AD166" s="52">
        <v>0</v>
      </c>
      <c r="AE166" s="51">
        <v>0</v>
      </c>
      <c r="AF166" s="52">
        <v>0</v>
      </c>
      <c r="AG166" s="51">
        <v>0</v>
      </c>
      <c r="AI166" s="43"/>
      <c r="AJ166">
        <f t="shared" si="2210"/>
        <v>9</v>
      </c>
      <c r="AK166">
        <f t="shared" si="2211"/>
        <v>37.5</v>
      </c>
      <c r="BE166">
        <f t="shared" si="2212"/>
        <v>13</v>
      </c>
      <c r="BF166">
        <f t="shared" si="2213"/>
        <v>54.2</v>
      </c>
      <c r="BZ166">
        <f t="shared" si="2214"/>
        <v>9</v>
      </c>
      <c r="CA166">
        <f t="shared" si="2215"/>
        <v>37.5</v>
      </c>
      <c r="CU166">
        <f t="shared" si="2216"/>
        <v>14</v>
      </c>
      <c r="CV166">
        <f t="shared" si="2217"/>
        <v>58.400000000000006</v>
      </c>
      <c r="DP166">
        <f t="shared" si="2218"/>
        <v>1</v>
      </c>
      <c r="DQ166">
        <f t="shared" si="2219"/>
        <v>4.2</v>
      </c>
      <c r="EK166">
        <f t="shared" si="2220"/>
        <v>12</v>
      </c>
      <c r="EL166">
        <f t="shared" si="2221"/>
        <v>50</v>
      </c>
      <c r="FF166">
        <f t="shared" si="2222"/>
        <v>9</v>
      </c>
      <c r="FG166">
        <f t="shared" si="2223"/>
        <v>37.5</v>
      </c>
      <c r="GA166">
        <f t="shared" si="2224"/>
        <v>6</v>
      </c>
      <c r="GB166">
        <f t="shared" si="2225"/>
        <v>25</v>
      </c>
      <c r="GV166">
        <f t="shared" si="2226"/>
        <v>10</v>
      </c>
      <c r="GW166">
        <f t="shared" si="2227"/>
        <v>41.7</v>
      </c>
      <c r="HQ166">
        <f t="shared" si="2228"/>
        <v>6</v>
      </c>
      <c r="HR166">
        <f t="shared" si="2229"/>
        <v>25</v>
      </c>
      <c r="IL166">
        <f t="shared" si="2230"/>
        <v>18</v>
      </c>
      <c r="IM166">
        <f t="shared" si="2231"/>
        <v>75</v>
      </c>
      <c r="JG166">
        <f t="shared" si="2232"/>
        <v>0</v>
      </c>
      <c r="JH166">
        <f t="shared" si="2233"/>
        <v>0</v>
      </c>
      <c r="KB166">
        <f t="shared" si="2234"/>
        <v>0</v>
      </c>
      <c r="KC166">
        <f t="shared" si="2235"/>
        <v>0</v>
      </c>
      <c r="KW166">
        <f t="shared" si="2236"/>
        <v>0</v>
      </c>
      <c r="KX166">
        <f t="shared" si="2237"/>
        <v>0</v>
      </c>
    </row>
    <row r="167" spans="1:310" x14ac:dyDescent="0.15">
      <c r="A167" s="51" t="s">
        <v>39</v>
      </c>
      <c r="B167" s="51" t="s">
        <v>44</v>
      </c>
      <c r="C167" s="51">
        <v>63</v>
      </c>
      <c r="D167" s="51" t="s">
        <v>41</v>
      </c>
      <c r="E167" s="52">
        <v>38</v>
      </c>
      <c r="F167" s="52">
        <v>12</v>
      </c>
      <c r="G167" s="51">
        <v>31.6</v>
      </c>
      <c r="H167" s="52">
        <v>23</v>
      </c>
      <c r="I167" s="51">
        <v>60.6</v>
      </c>
      <c r="J167" s="52">
        <v>9</v>
      </c>
      <c r="K167" s="51">
        <v>23.700000000000003</v>
      </c>
      <c r="L167" s="52">
        <v>9</v>
      </c>
      <c r="M167" s="51">
        <v>23.700000000000003</v>
      </c>
      <c r="N167" s="52">
        <v>2</v>
      </c>
      <c r="O167" s="51">
        <v>5.3000000000000007</v>
      </c>
      <c r="P167" s="52">
        <v>13</v>
      </c>
      <c r="Q167" s="51">
        <v>34.300000000000004</v>
      </c>
      <c r="R167" s="52">
        <v>9</v>
      </c>
      <c r="S167" s="51">
        <v>23.700000000000003</v>
      </c>
      <c r="T167" s="52">
        <v>8</v>
      </c>
      <c r="U167" s="51">
        <v>21.1</v>
      </c>
      <c r="V167" s="52">
        <v>16</v>
      </c>
      <c r="W167" s="51">
        <v>42.2</v>
      </c>
      <c r="X167" s="52">
        <v>14</v>
      </c>
      <c r="Y167" s="51">
        <v>36.9</v>
      </c>
      <c r="Z167" s="52">
        <v>18</v>
      </c>
      <c r="AA167" s="51">
        <v>47.400000000000006</v>
      </c>
      <c r="AB167" s="52">
        <v>0</v>
      </c>
      <c r="AC167" s="51">
        <v>0</v>
      </c>
      <c r="AD167" s="52">
        <v>1</v>
      </c>
      <c r="AE167" s="51">
        <v>2.7</v>
      </c>
      <c r="AF167" s="52">
        <v>1</v>
      </c>
      <c r="AG167" s="51">
        <v>2.7</v>
      </c>
      <c r="AI167" s="43"/>
      <c r="AJ167">
        <f t="shared" si="2210"/>
        <v>12</v>
      </c>
      <c r="AK167">
        <f t="shared" si="2211"/>
        <v>31.6</v>
      </c>
      <c r="BE167">
        <f t="shared" si="2212"/>
        <v>23</v>
      </c>
      <c r="BF167">
        <f t="shared" si="2213"/>
        <v>60.6</v>
      </c>
      <c r="BZ167">
        <f t="shared" si="2214"/>
        <v>9</v>
      </c>
      <c r="CA167">
        <f t="shared" si="2215"/>
        <v>23.700000000000003</v>
      </c>
      <c r="CU167">
        <f t="shared" si="2216"/>
        <v>9</v>
      </c>
      <c r="CV167">
        <f t="shared" si="2217"/>
        <v>23.700000000000003</v>
      </c>
      <c r="DP167">
        <f t="shared" si="2218"/>
        <v>2</v>
      </c>
      <c r="DQ167">
        <f t="shared" si="2219"/>
        <v>5.3000000000000007</v>
      </c>
      <c r="EK167">
        <f t="shared" si="2220"/>
        <v>13</v>
      </c>
      <c r="EL167">
        <f t="shared" si="2221"/>
        <v>34.300000000000004</v>
      </c>
      <c r="FF167">
        <f t="shared" si="2222"/>
        <v>9</v>
      </c>
      <c r="FG167">
        <f t="shared" si="2223"/>
        <v>23.700000000000003</v>
      </c>
      <c r="GA167">
        <f t="shared" si="2224"/>
        <v>8</v>
      </c>
      <c r="GB167">
        <f t="shared" si="2225"/>
        <v>21.1</v>
      </c>
      <c r="GV167">
        <f t="shared" si="2226"/>
        <v>16</v>
      </c>
      <c r="GW167">
        <f t="shared" si="2227"/>
        <v>42.2</v>
      </c>
      <c r="HQ167">
        <f t="shared" si="2228"/>
        <v>14</v>
      </c>
      <c r="HR167">
        <f t="shared" si="2229"/>
        <v>36.9</v>
      </c>
      <c r="IL167">
        <f t="shared" si="2230"/>
        <v>18</v>
      </c>
      <c r="IM167">
        <f t="shared" si="2231"/>
        <v>47.400000000000006</v>
      </c>
      <c r="JG167">
        <f t="shared" si="2232"/>
        <v>0</v>
      </c>
      <c r="JH167">
        <f t="shared" si="2233"/>
        <v>0</v>
      </c>
      <c r="KB167">
        <f t="shared" si="2234"/>
        <v>1</v>
      </c>
      <c r="KC167">
        <f t="shared" si="2235"/>
        <v>2.7</v>
      </c>
      <c r="KW167">
        <f t="shared" si="2236"/>
        <v>1</v>
      </c>
      <c r="KX167">
        <f t="shared" si="2237"/>
        <v>2.7</v>
      </c>
    </row>
    <row r="168" spans="1:310" x14ac:dyDescent="0.15">
      <c r="A168" s="51" t="s">
        <v>39</v>
      </c>
      <c r="B168" s="51" t="s">
        <v>44</v>
      </c>
      <c r="C168" s="51">
        <v>64</v>
      </c>
      <c r="D168" s="51" t="s">
        <v>41</v>
      </c>
      <c r="E168" s="52">
        <v>75</v>
      </c>
      <c r="F168" s="52">
        <v>14</v>
      </c>
      <c r="G168" s="51">
        <v>18.7</v>
      </c>
      <c r="H168" s="52">
        <v>33</v>
      </c>
      <c r="I168" s="51">
        <v>44</v>
      </c>
      <c r="J168" s="52">
        <v>15</v>
      </c>
      <c r="K168" s="51">
        <v>20</v>
      </c>
      <c r="L168" s="52">
        <v>12</v>
      </c>
      <c r="M168" s="51">
        <v>16</v>
      </c>
      <c r="N168" s="52">
        <v>2</v>
      </c>
      <c r="O168" s="51">
        <v>2.7</v>
      </c>
      <c r="P168" s="52">
        <v>19</v>
      </c>
      <c r="Q168" s="51">
        <v>25.400000000000002</v>
      </c>
      <c r="R168" s="52">
        <v>20</v>
      </c>
      <c r="S168" s="51">
        <v>26.700000000000003</v>
      </c>
      <c r="T168" s="52">
        <v>4</v>
      </c>
      <c r="U168" s="51">
        <v>5.4</v>
      </c>
      <c r="V168" s="52">
        <v>33</v>
      </c>
      <c r="W168" s="51">
        <v>44</v>
      </c>
      <c r="X168" s="52">
        <v>20</v>
      </c>
      <c r="Y168" s="51">
        <v>26.700000000000003</v>
      </c>
      <c r="Z168" s="52">
        <v>36</v>
      </c>
      <c r="AA168" s="51">
        <v>48</v>
      </c>
      <c r="AB168" s="52">
        <v>0</v>
      </c>
      <c r="AC168" s="51">
        <v>0</v>
      </c>
      <c r="AD168" s="52">
        <v>4</v>
      </c>
      <c r="AE168" s="51">
        <v>5.4</v>
      </c>
      <c r="AF168" s="52">
        <v>1</v>
      </c>
      <c r="AG168" s="51">
        <v>1.4000000000000001</v>
      </c>
      <c r="AI168" s="43"/>
      <c r="AJ168">
        <f t="shared" si="2210"/>
        <v>14</v>
      </c>
      <c r="AK168">
        <f t="shared" si="2211"/>
        <v>18.7</v>
      </c>
      <c r="BE168">
        <f t="shared" si="2212"/>
        <v>33</v>
      </c>
      <c r="BF168">
        <f t="shared" si="2213"/>
        <v>44</v>
      </c>
      <c r="BZ168">
        <f t="shared" si="2214"/>
        <v>15</v>
      </c>
      <c r="CA168">
        <f t="shared" si="2215"/>
        <v>20</v>
      </c>
      <c r="CU168">
        <f t="shared" si="2216"/>
        <v>12</v>
      </c>
      <c r="CV168">
        <f t="shared" si="2217"/>
        <v>16</v>
      </c>
      <c r="DP168">
        <f t="shared" si="2218"/>
        <v>2</v>
      </c>
      <c r="DQ168">
        <f t="shared" si="2219"/>
        <v>2.7</v>
      </c>
      <c r="EK168">
        <f t="shared" si="2220"/>
        <v>19</v>
      </c>
      <c r="EL168">
        <f t="shared" si="2221"/>
        <v>25.400000000000002</v>
      </c>
      <c r="FF168">
        <f t="shared" si="2222"/>
        <v>20</v>
      </c>
      <c r="FG168">
        <f t="shared" si="2223"/>
        <v>26.700000000000003</v>
      </c>
      <c r="GA168">
        <f t="shared" si="2224"/>
        <v>4</v>
      </c>
      <c r="GB168">
        <f t="shared" si="2225"/>
        <v>5.4</v>
      </c>
      <c r="GV168">
        <f t="shared" si="2226"/>
        <v>33</v>
      </c>
      <c r="GW168">
        <f t="shared" si="2227"/>
        <v>44</v>
      </c>
      <c r="HQ168">
        <f t="shared" si="2228"/>
        <v>20</v>
      </c>
      <c r="HR168">
        <f t="shared" si="2229"/>
        <v>26.700000000000003</v>
      </c>
      <c r="IL168">
        <f t="shared" si="2230"/>
        <v>36</v>
      </c>
      <c r="IM168">
        <f t="shared" si="2231"/>
        <v>48</v>
      </c>
      <c r="JG168">
        <f t="shared" si="2232"/>
        <v>0</v>
      </c>
      <c r="JH168">
        <f t="shared" si="2233"/>
        <v>0</v>
      </c>
      <c r="KB168">
        <f t="shared" si="2234"/>
        <v>4</v>
      </c>
      <c r="KC168">
        <f t="shared" si="2235"/>
        <v>5.4</v>
      </c>
      <c r="KW168">
        <f t="shared" si="2236"/>
        <v>1</v>
      </c>
      <c r="KX168">
        <f t="shared" si="2237"/>
        <v>1.4000000000000001</v>
      </c>
    </row>
    <row r="169" spans="1:310" x14ac:dyDescent="0.15">
      <c r="A169" s="51" t="s">
        <v>39</v>
      </c>
      <c r="B169" s="51" t="s">
        <v>44</v>
      </c>
      <c r="C169" s="51">
        <v>65</v>
      </c>
      <c r="D169" s="51" t="s">
        <v>41</v>
      </c>
      <c r="E169" s="52">
        <v>76</v>
      </c>
      <c r="F169" s="52">
        <v>20</v>
      </c>
      <c r="G169" s="51">
        <v>26.400000000000002</v>
      </c>
      <c r="H169" s="52">
        <v>32</v>
      </c>
      <c r="I169" s="51">
        <v>42.2</v>
      </c>
      <c r="J169" s="52">
        <v>28</v>
      </c>
      <c r="K169" s="51">
        <v>36.9</v>
      </c>
      <c r="L169" s="52">
        <v>14</v>
      </c>
      <c r="M169" s="51">
        <v>18.5</v>
      </c>
      <c r="N169" s="52">
        <v>4</v>
      </c>
      <c r="O169" s="51">
        <v>5.3000000000000007</v>
      </c>
      <c r="P169" s="52">
        <v>49</v>
      </c>
      <c r="Q169" s="51">
        <v>64.5</v>
      </c>
      <c r="R169" s="52">
        <v>31</v>
      </c>
      <c r="S169" s="51">
        <v>40.800000000000004</v>
      </c>
      <c r="T169" s="52">
        <v>21</v>
      </c>
      <c r="U169" s="51">
        <v>27.700000000000003</v>
      </c>
      <c r="V169" s="52">
        <v>34</v>
      </c>
      <c r="W169" s="51">
        <v>44.800000000000004</v>
      </c>
      <c r="X169" s="52">
        <v>29</v>
      </c>
      <c r="Y169" s="51">
        <v>38.200000000000003</v>
      </c>
      <c r="Z169" s="52">
        <v>54</v>
      </c>
      <c r="AA169" s="51">
        <v>71.100000000000009</v>
      </c>
      <c r="AB169" s="52">
        <v>1</v>
      </c>
      <c r="AC169" s="51">
        <v>1.4000000000000001</v>
      </c>
      <c r="AD169" s="52">
        <v>5</v>
      </c>
      <c r="AE169" s="51">
        <v>6.6000000000000005</v>
      </c>
      <c r="AF169" s="52">
        <v>1</v>
      </c>
      <c r="AG169" s="51">
        <v>1.4000000000000001</v>
      </c>
      <c r="AI169" s="43"/>
      <c r="AJ169">
        <f t="shared" si="2210"/>
        <v>20</v>
      </c>
      <c r="AK169">
        <f t="shared" si="2211"/>
        <v>26.400000000000002</v>
      </c>
      <c r="BE169">
        <f t="shared" si="2212"/>
        <v>32</v>
      </c>
      <c r="BF169">
        <f t="shared" si="2213"/>
        <v>42.2</v>
      </c>
      <c r="BZ169">
        <f t="shared" si="2214"/>
        <v>28</v>
      </c>
      <c r="CA169">
        <f t="shared" si="2215"/>
        <v>36.9</v>
      </c>
      <c r="CU169">
        <f t="shared" si="2216"/>
        <v>14</v>
      </c>
      <c r="CV169">
        <f t="shared" si="2217"/>
        <v>18.5</v>
      </c>
      <c r="DP169">
        <f t="shared" si="2218"/>
        <v>4</v>
      </c>
      <c r="DQ169">
        <f t="shared" si="2219"/>
        <v>5.3000000000000007</v>
      </c>
      <c r="EK169">
        <f t="shared" si="2220"/>
        <v>49</v>
      </c>
      <c r="EL169">
        <f t="shared" si="2221"/>
        <v>64.5</v>
      </c>
      <c r="FF169">
        <f t="shared" si="2222"/>
        <v>31</v>
      </c>
      <c r="FG169">
        <f t="shared" si="2223"/>
        <v>40.800000000000004</v>
      </c>
      <c r="GA169">
        <f t="shared" si="2224"/>
        <v>21</v>
      </c>
      <c r="GB169">
        <f t="shared" si="2225"/>
        <v>27.700000000000003</v>
      </c>
      <c r="GV169">
        <f t="shared" si="2226"/>
        <v>34</v>
      </c>
      <c r="GW169">
        <f t="shared" si="2227"/>
        <v>44.800000000000004</v>
      </c>
      <c r="HQ169">
        <f t="shared" si="2228"/>
        <v>29</v>
      </c>
      <c r="HR169">
        <f t="shared" si="2229"/>
        <v>38.200000000000003</v>
      </c>
      <c r="IL169">
        <f t="shared" si="2230"/>
        <v>54</v>
      </c>
      <c r="IM169">
        <f t="shared" si="2231"/>
        <v>71.100000000000009</v>
      </c>
      <c r="JG169">
        <f t="shared" si="2232"/>
        <v>1</v>
      </c>
      <c r="JH169">
        <f t="shared" si="2233"/>
        <v>1.4000000000000001</v>
      </c>
      <c r="KB169">
        <f t="shared" si="2234"/>
        <v>5</v>
      </c>
      <c r="KC169">
        <f t="shared" si="2235"/>
        <v>6.6000000000000005</v>
      </c>
      <c r="KW169">
        <f t="shared" si="2236"/>
        <v>1</v>
      </c>
      <c r="KX169">
        <f t="shared" si="2237"/>
        <v>1.4000000000000001</v>
      </c>
    </row>
    <row r="170" spans="1:310" x14ac:dyDescent="0.15">
      <c r="A170" s="51" t="s">
        <v>39</v>
      </c>
      <c r="B170" s="51" t="s">
        <v>44</v>
      </c>
      <c r="C170" s="51">
        <v>66</v>
      </c>
      <c r="D170" s="51" t="s">
        <v>41</v>
      </c>
      <c r="E170" s="52">
        <v>79</v>
      </c>
      <c r="F170" s="52">
        <v>21</v>
      </c>
      <c r="G170" s="51">
        <v>26.6</v>
      </c>
      <c r="H170" s="52">
        <v>36</v>
      </c>
      <c r="I170" s="51">
        <v>45.6</v>
      </c>
      <c r="J170" s="52">
        <v>25</v>
      </c>
      <c r="K170" s="51">
        <v>31.700000000000003</v>
      </c>
      <c r="L170" s="52">
        <v>15</v>
      </c>
      <c r="M170" s="51">
        <v>19</v>
      </c>
      <c r="N170" s="52">
        <v>9</v>
      </c>
      <c r="O170" s="51">
        <v>11.4</v>
      </c>
      <c r="P170" s="52">
        <v>39</v>
      </c>
      <c r="Q170" s="51">
        <v>49.400000000000006</v>
      </c>
      <c r="R170" s="52">
        <v>26</v>
      </c>
      <c r="S170" s="51">
        <v>33</v>
      </c>
      <c r="T170" s="52">
        <v>12</v>
      </c>
      <c r="U170" s="51">
        <v>15.200000000000001</v>
      </c>
      <c r="V170" s="52">
        <v>48</v>
      </c>
      <c r="W170" s="51">
        <v>60.800000000000004</v>
      </c>
      <c r="X170" s="52">
        <v>23</v>
      </c>
      <c r="Y170" s="51">
        <v>29.200000000000003</v>
      </c>
      <c r="Z170" s="52">
        <v>44</v>
      </c>
      <c r="AA170" s="51">
        <v>55.7</v>
      </c>
      <c r="AB170" s="52">
        <v>0</v>
      </c>
      <c r="AC170" s="51">
        <v>0</v>
      </c>
      <c r="AD170" s="52">
        <v>2</v>
      </c>
      <c r="AE170" s="51">
        <v>2.6</v>
      </c>
      <c r="AF170" s="52">
        <v>0</v>
      </c>
      <c r="AG170" s="51">
        <v>0</v>
      </c>
      <c r="AI170" s="43"/>
      <c r="AJ170">
        <f t="shared" si="2210"/>
        <v>21</v>
      </c>
      <c r="AK170">
        <f t="shared" si="2211"/>
        <v>26.6</v>
      </c>
      <c r="BE170">
        <f t="shared" si="2212"/>
        <v>36</v>
      </c>
      <c r="BF170">
        <f t="shared" si="2213"/>
        <v>45.6</v>
      </c>
      <c r="BZ170">
        <f t="shared" si="2214"/>
        <v>25</v>
      </c>
      <c r="CA170">
        <f t="shared" si="2215"/>
        <v>31.700000000000003</v>
      </c>
      <c r="CU170">
        <f t="shared" si="2216"/>
        <v>15</v>
      </c>
      <c r="CV170">
        <f t="shared" si="2217"/>
        <v>19</v>
      </c>
      <c r="DP170">
        <f t="shared" si="2218"/>
        <v>9</v>
      </c>
      <c r="DQ170">
        <f t="shared" si="2219"/>
        <v>11.4</v>
      </c>
      <c r="EK170">
        <f t="shared" si="2220"/>
        <v>39</v>
      </c>
      <c r="EL170">
        <f t="shared" si="2221"/>
        <v>49.400000000000006</v>
      </c>
      <c r="FF170">
        <f t="shared" si="2222"/>
        <v>26</v>
      </c>
      <c r="FG170">
        <f t="shared" si="2223"/>
        <v>33</v>
      </c>
      <c r="GA170">
        <f t="shared" si="2224"/>
        <v>12</v>
      </c>
      <c r="GB170">
        <f t="shared" si="2225"/>
        <v>15.200000000000001</v>
      </c>
      <c r="GV170">
        <f t="shared" si="2226"/>
        <v>48</v>
      </c>
      <c r="GW170">
        <f t="shared" si="2227"/>
        <v>60.800000000000004</v>
      </c>
      <c r="HQ170">
        <f t="shared" si="2228"/>
        <v>23</v>
      </c>
      <c r="HR170">
        <f t="shared" si="2229"/>
        <v>29.200000000000003</v>
      </c>
      <c r="IL170">
        <f t="shared" si="2230"/>
        <v>44</v>
      </c>
      <c r="IM170">
        <f t="shared" si="2231"/>
        <v>55.7</v>
      </c>
      <c r="JG170">
        <f t="shared" si="2232"/>
        <v>0</v>
      </c>
      <c r="JH170">
        <f t="shared" si="2233"/>
        <v>0</v>
      </c>
      <c r="KB170">
        <f t="shared" si="2234"/>
        <v>2</v>
      </c>
      <c r="KC170">
        <f t="shared" si="2235"/>
        <v>2.6</v>
      </c>
      <c r="KW170">
        <f t="shared" si="2236"/>
        <v>0</v>
      </c>
      <c r="KX170">
        <f t="shared" si="2237"/>
        <v>0</v>
      </c>
    </row>
    <row r="171" spans="1:310" x14ac:dyDescent="0.15">
      <c r="A171" s="51" t="s">
        <v>39</v>
      </c>
      <c r="B171" s="51" t="s">
        <v>44</v>
      </c>
      <c r="C171" s="51">
        <v>67</v>
      </c>
      <c r="D171" s="51" t="s">
        <v>41</v>
      </c>
      <c r="E171" s="52">
        <v>66</v>
      </c>
      <c r="F171" s="52">
        <v>13</v>
      </c>
      <c r="G171" s="51">
        <v>19.700000000000003</v>
      </c>
      <c r="H171" s="52">
        <v>39</v>
      </c>
      <c r="I171" s="51">
        <v>59.1</v>
      </c>
      <c r="J171" s="52">
        <v>28</v>
      </c>
      <c r="K171" s="51">
        <v>42.5</v>
      </c>
      <c r="L171" s="52">
        <v>16</v>
      </c>
      <c r="M171" s="51">
        <v>24.3</v>
      </c>
      <c r="N171" s="52">
        <v>7</v>
      </c>
      <c r="O171" s="51">
        <v>10.700000000000001</v>
      </c>
      <c r="P171" s="52">
        <v>23</v>
      </c>
      <c r="Q171" s="51">
        <v>34.9</v>
      </c>
      <c r="R171" s="52">
        <v>29</v>
      </c>
      <c r="S171" s="51">
        <v>44</v>
      </c>
      <c r="T171" s="52">
        <v>22</v>
      </c>
      <c r="U171" s="51">
        <v>33.4</v>
      </c>
      <c r="V171" s="52">
        <v>28</v>
      </c>
      <c r="W171" s="51">
        <v>42.5</v>
      </c>
      <c r="X171" s="52">
        <v>28</v>
      </c>
      <c r="Y171" s="51">
        <v>42.5</v>
      </c>
      <c r="Z171" s="52">
        <v>38</v>
      </c>
      <c r="AA171" s="51">
        <v>57.6</v>
      </c>
      <c r="AB171" s="52">
        <v>0</v>
      </c>
      <c r="AC171" s="51">
        <v>0</v>
      </c>
      <c r="AD171" s="52">
        <v>0</v>
      </c>
      <c r="AE171" s="51">
        <v>0</v>
      </c>
      <c r="AF171" s="52">
        <v>0</v>
      </c>
      <c r="AG171" s="51">
        <v>0</v>
      </c>
      <c r="AI171" s="43"/>
      <c r="AJ171">
        <f t="shared" si="2210"/>
        <v>13</v>
      </c>
      <c r="AK171">
        <f t="shared" si="2211"/>
        <v>19.700000000000003</v>
      </c>
      <c r="BE171">
        <f t="shared" si="2212"/>
        <v>39</v>
      </c>
      <c r="BF171">
        <f t="shared" si="2213"/>
        <v>59.1</v>
      </c>
      <c r="BZ171">
        <f t="shared" si="2214"/>
        <v>28</v>
      </c>
      <c r="CA171">
        <f t="shared" si="2215"/>
        <v>42.5</v>
      </c>
      <c r="CU171">
        <f t="shared" si="2216"/>
        <v>16</v>
      </c>
      <c r="CV171">
        <f t="shared" si="2217"/>
        <v>24.3</v>
      </c>
      <c r="DP171">
        <f t="shared" si="2218"/>
        <v>7</v>
      </c>
      <c r="DQ171">
        <f t="shared" si="2219"/>
        <v>10.700000000000001</v>
      </c>
      <c r="EK171">
        <f t="shared" si="2220"/>
        <v>23</v>
      </c>
      <c r="EL171">
        <f t="shared" si="2221"/>
        <v>34.9</v>
      </c>
      <c r="FF171">
        <f t="shared" si="2222"/>
        <v>29</v>
      </c>
      <c r="FG171">
        <f t="shared" si="2223"/>
        <v>44</v>
      </c>
      <c r="GA171">
        <f t="shared" si="2224"/>
        <v>22</v>
      </c>
      <c r="GB171">
        <f t="shared" si="2225"/>
        <v>33.4</v>
      </c>
      <c r="GV171">
        <f t="shared" si="2226"/>
        <v>28</v>
      </c>
      <c r="GW171">
        <f t="shared" si="2227"/>
        <v>42.5</v>
      </c>
      <c r="HQ171">
        <f t="shared" si="2228"/>
        <v>28</v>
      </c>
      <c r="HR171">
        <f t="shared" si="2229"/>
        <v>42.5</v>
      </c>
      <c r="IL171">
        <f t="shared" si="2230"/>
        <v>38</v>
      </c>
      <c r="IM171">
        <f t="shared" si="2231"/>
        <v>57.6</v>
      </c>
      <c r="JG171">
        <f t="shared" si="2232"/>
        <v>0</v>
      </c>
      <c r="JH171">
        <f t="shared" si="2233"/>
        <v>0</v>
      </c>
      <c r="KB171">
        <f t="shared" si="2234"/>
        <v>0</v>
      </c>
      <c r="KC171">
        <f t="shared" si="2235"/>
        <v>0</v>
      </c>
      <c r="KW171">
        <f t="shared" si="2236"/>
        <v>0</v>
      </c>
      <c r="KX171">
        <f t="shared" si="2237"/>
        <v>0</v>
      </c>
    </row>
    <row r="172" spans="1:310" x14ac:dyDescent="0.15">
      <c r="A172" s="51" t="s">
        <v>39</v>
      </c>
      <c r="B172" s="51" t="s">
        <v>44</v>
      </c>
      <c r="C172" s="51">
        <v>68</v>
      </c>
      <c r="D172" s="51" t="s">
        <v>41</v>
      </c>
      <c r="E172" s="52">
        <v>70</v>
      </c>
      <c r="F172" s="52">
        <v>19</v>
      </c>
      <c r="G172" s="51">
        <v>27.200000000000003</v>
      </c>
      <c r="H172" s="52">
        <v>34</v>
      </c>
      <c r="I172" s="51">
        <v>48.6</v>
      </c>
      <c r="J172" s="52">
        <v>30</v>
      </c>
      <c r="K172" s="51">
        <v>42.900000000000006</v>
      </c>
      <c r="L172" s="52">
        <v>12</v>
      </c>
      <c r="M172" s="51">
        <v>17.2</v>
      </c>
      <c r="N172" s="52">
        <v>8</v>
      </c>
      <c r="O172" s="51">
        <v>11.5</v>
      </c>
      <c r="P172" s="52">
        <v>32</v>
      </c>
      <c r="Q172" s="51">
        <v>45.800000000000004</v>
      </c>
      <c r="R172" s="52">
        <v>19</v>
      </c>
      <c r="S172" s="51">
        <v>27.200000000000003</v>
      </c>
      <c r="T172" s="52">
        <v>10</v>
      </c>
      <c r="U172" s="51">
        <v>14.3</v>
      </c>
      <c r="V172" s="52">
        <v>24</v>
      </c>
      <c r="W172" s="51">
        <v>34.300000000000004</v>
      </c>
      <c r="X172" s="52">
        <v>20</v>
      </c>
      <c r="Y172" s="51">
        <v>28.6</v>
      </c>
      <c r="Z172" s="52">
        <v>49</v>
      </c>
      <c r="AA172" s="51">
        <v>70</v>
      </c>
      <c r="AB172" s="52">
        <v>2</v>
      </c>
      <c r="AC172" s="51">
        <v>2.9000000000000004</v>
      </c>
      <c r="AD172" s="52">
        <v>4</v>
      </c>
      <c r="AE172" s="51">
        <v>5.8000000000000007</v>
      </c>
      <c r="AF172" s="52">
        <v>0</v>
      </c>
      <c r="AG172" s="51">
        <v>0</v>
      </c>
      <c r="AI172" s="43"/>
      <c r="AJ172">
        <f t="shared" si="2210"/>
        <v>19</v>
      </c>
      <c r="AK172">
        <f t="shared" si="2211"/>
        <v>27.200000000000003</v>
      </c>
      <c r="BE172">
        <f t="shared" si="2212"/>
        <v>34</v>
      </c>
      <c r="BF172">
        <f t="shared" si="2213"/>
        <v>48.6</v>
      </c>
      <c r="BZ172">
        <f t="shared" si="2214"/>
        <v>30</v>
      </c>
      <c r="CA172">
        <f t="shared" si="2215"/>
        <v>42.900000000000006</v>
      </c>
      <c r="CU172">
        <f t="shared" si="2216"/>
        <v>12</v>
      </c>
      <c r="CV172">
        <f t="shared" si="2217"/>
        <v>17.2</v>
      </c>
      <c r="DP172">
        <f t="shared" si="2218"/>
        <v>8</v>
      </c>
      <c r="DQ172">
        <f t="shared" si="2219"/>
        <v>11.5</v>
      </c>
      <c r="EK172">
        <f t="shared" si="2220"/>
        <v>32</v>
      </c>
      <c r="EL172">
        <f t="shared" si="2221"/>
        <v>45.800000000000004</v>
      </c>
      <c r="FF172">
        <f t="shared" si="2222"/>
        <v>19</v>
      </c>
      <c r="FG172">
        <f t="shared" si="2223"/>
        <v>27.200000000000003</v>
      </c>
      <c r="GA172">
        <f t="shared" si="2224"/>
        <v>10</v>
      </c>
      <c r="GB172">
        <f t="shared" si="2225"/>
        <v>14.3</v>
      </c>
      <c r="GV172">
        <f t="shared" si="2226"/>
        <v>24</v>
      </c>
      <c r="GW172">
        <f t="shared" si="2227"/>
        <v>34.300000000000004</v>
      </c>
      <c r="HQ172">
        <f t="shared" si="2228"/>
        <v>20</v>
      </c>
      <c r="HR172">
        <f t="shared" si="2229"/>
        <v>28.6</v>
      </c>
      <c r="IL172">
        <f t="shared" si="2230"/>
        <v>49</v>
      </c>
      <c r="IM172">
        <f t="shared" si="2231"/>
        <v>70</v>
      </c>
      <c r="JG172">
        <f t="shared" si="2232"/>
        <v>2</v>
      </c>
      <c r="JH172">
        <f t="shared" si="2233"/>
        <v>2.9000000000000004</v>
      </c>
      <c r="KB172">
        <f t="shared" si="2234"/>
        <v>4</v>
      </c>
      <c r="KC172">
        <f t="shared" si="2235"/>
        <v>5.8000000000000007</v>
      </c>
      <c r="KW172">
        <f t="shared" si="2236"/>
        <v>0</v>
      </c>
      <c r="KX172">
        <f t="shared" si="2237"/>
        <v>0</v>
      </c>
    </row>
    <row r="173" spans="1:310" x14ac:dyDescent="0.15">
      <c r="A173" s="51" t="s">
        <v>39</v>
      </c>
      <c r="B173" s="51" t="s">
        <v>44</v>
      </c>
      <c r="C173" s="51">
        <v>69</v>
      </c>
      <c r="D173" s="51" t="s">
        <v>41</v>
      </c>
      <c r="E173" s="52">
        <v>108</v>
      </c>
      <c r="F173" s="52">
        <v>20</v>
      </c>
      <c r="G173" s="51">
        <v>18.600000000000001</v>
      </c>
      <c r="H173" s="52">
        <v>48</v>
      </c>
      <c r="I173" s="51">
        <v>44.5</v>
      </c>
      <c r="J173" s="52">
        <v>30</v>
      </c>
      <c r="K173" s="51">
        <v>27.8</v>
      </c>
      <c r="L173" s="52">
        <v>14</v>
      </c>
      <c r="M173" s="51">
        <v>13</v>
      </c>
      <c r="N173" s="52">
        <v>11</v>
      </c>
      <c r="O173" s="51">
        <v>10.200000000000001</v>
      </c>
      <c r="P173" s="52">
        <v>41</v>
      </c>
      <c r="Q173" s="51">
        <v>38</v>
      </c>
      <c r="R173" s="52">
        <v>37</v>
      </c>
      <c r="S173" s="51">
        <v>34.300000000000004</v>
      </c>
      <c r="T173" s="52">
        <v>14</v>
      </c>
      <c r="U173" s="51">
        <v>13</v>
      </c>
      <c r="V173" s="52">
        <v>37</v>
      </c>
      <c r="W173" s="51">
        <v>34.300000000000004</v>
      </c>
      <c r="X173" s="52">
        <v>16</v>
      </c>
      <c r="Y173" s="51">
        <v>14.9</v>
      </c>
      <c r="Z173" s="52">
        <v>59</v>
      </c>
      <c r="AA173" s="51">
        <v>54.7</v>
      </c>
      <c r="AB173" s="52">
        <v>3</v>
      </c>
      <c r="AC173" s="51">
        <v>2.8000000000000003</v>
      </c>
      <c r="AD173" s="52">
        <v>4</v>
      </c>
      <c r="AE173" s="51">
        <v>3.8000000000000003</v>
      </c>
      <c r="AF173" s="52">
        <v>1</v>
      </c>
      <c r="AG173" s="51">
        <v>1</v>
      </c>
      <c r="AI173" s="43"/>
      <c r="AJ173">
        <f t="shared" si="2210"/>
        <v>20</v>
      </c>
      <c r="AK173">
        <f t="shared" si="2211"/>
        <v>18.600000000000001</v>
      </c>
      <c r="BE173">
        <f t="shared" si="2212"/>
        <v>48</v>
      </c>
      <c r="BF173">
        <f t="shared" si="2213"/>
        <v>44.5</v>
      </c>
      <c r="BZ173">
        <f t="shared" si="2214"/>
        <v>30</v>
      </c>
      <c r="CA173">
        <f t="shared" si="2215"/>
        <v>27.8</v>
      </c>
      <c r="CU173">
        <f t="shared" si="2216"/>
        <v>14</v>
      </c>
      <c r="CV173">
        <f t="shared" si="2217"/>
        <v>13</v>
      </c>
      <c r="DP173">
        <f t="shared" si="2218"/>
        <v>11</v>
      </c>
      <c r="DQ173">
        <f t="shared" si="2219"/>
        <v>10.200000000000001</v>
      </c>
      <c r="EK173">
        <f t="shared" si="2220"/>
        <v>41</v>
      </c>
      <c r="EL173">
        <f t="shared" si="2221"/>
        <v>38</v>
      </c>
      <c r="FF173">
        <f t="shared" si="2222"/>
        <v>37</v>
      </c>
      <c r="FG173">
        <f t="shared" si="2223"/>
        <v>34.300000000000004</v>
      </c>
      <c r="GA173">
        <f t="shared" si="2224"/>
        <v>14</v>
      </c>
      <c r="GB173">
        <f t="shared" si="2225"/>
        <v>13</v>
      </c>
      <c r="GV173">
        <f t="shared" si="2226"/>
        <v>37</v>
      </c>
      <c r="GW173">
        <f t="shared" si="2227"/>
        <v>34.300000000000004</v>
      </c>
      <c r="HQ173">
        <f t="shared" si="2228"/>
        <v>16</v>
      </c>
      <c r="HR173">
        <f t="shared" si="2229"/>
        <v>14.9</v>
      </c>
      <c r="IL173">
        <f t="shared" si="2230"/>
        <v>59</v>
      </c>
      <c r="IM173">
        <f t="shared" si="2231"/>
        <v>54.7</v>
      </c>
      <c r="JG173">
        <f t="shared" si="2232"/>
        <v>3</v>
      </c>
      <c r="JH173">
        <f t="shared" si="2233"/>
        <v>2.8000000000000003</v>
      </c>
      <c r="KB173">
        <f t="shared" si="2234"/>
        <v>4</v>
      </c>
      <c r="KC173">
        <f t="shared" si="2235"/>
        <v>3.8000000000000003</v>
      </c>
      <c r="KW173">
        <f t="shared" si="2236"/>
        <v>1</v>
      </c>
      <c r="KX173">
        <f t="shared" si="2237"/>
        <v>1</v>
      </c>
    </row>
    <row r="174" spans="1:310" x14ac:dyDescent="0.15">
      <c r="A174" s="51" t="s">
        <v>39</v>
      </c>
      <c r="B174" s="51" t="s">
        <v>44</v>
      </c>
      <c r="C174" s="51">
        <v>70</v>
      </c>
      <c r="D174" s="51" t="s">
        <v>41</v>
      </c>
      <c r="E174" s="52">
        <v>121</v>
      </c>
      <c r="F174" s="52">
        <v>25</v>
      </c>
      <c r="G174" s="51">
        <v>20.700000000000003</v>
      </c>
      <c r="H174" s="52">
        <v>47</v>
      </c>
      <c r="I174" s="51">
        <v>38.900000000000006</v>
      </c>
      <c r="J174" s="52">
        <v>24</v>
      </c>
      <c r="K174" s="51">
        <v>19.900000000000002</v>
      </c>
      <c r="L174" s="52">
        <v>13</v>
      </c>
      <c r="M174" s="51">
        <v>10.8</v>
      </c>
      <c r="N174" s="52">
        <v>5</v>
      </c>
      <c r="O174" s="51">
        <v>4.2</v>
      </c>
      <c r="P174" s="52">
        <v>39</v>
      </c>
      <c r="Q174" s="51">
        <v>32.300000000000004</v>
      </c>
      <c r="R174" s="52">
        <v>49</v>
      </c>
      <c r="S174" s="51">
        <v>40.5</v>
      </c>
      <c r="T174" s="52">
        <v>10</v>
      </c>
      <c r="U174" s="51">
        <v>8.3000000000000007</v>
      </c>
      <c r="V174" s="52">
        <v>38</v>
      </c>
      <c r="W174" s="51">
        <v>31.5</v>
      </c>
      <c r="X174" s="52">
        <v>20</v>
      </c>
      <c r="Y174" s="51">
        <v>16.600000000000001</v>
      </c>
      <c r="Z174" s="52">
        <v>61</v>
      </c>
      <c r="AA174" s="51">
        <v>50.5</v>
      </c>
      <c r="AB174" s="52">
        <v>2</v>
      </c>
      <c r="AC174" s="51">
        <v>1.7000000000000002</v>
      </c>
      <c r="AD174" s="52">
        <v>8</v>
      </c>
      <c r="AE174" s="51">
        <v>6.7</v>
      </c>
      <c r="AF174" s="52">
        <v>1</v>
      </c>
      <c r="AG174" s="51">
        <v>0.9</v>
      </c>
      <c r="AI174" s="43"/>
      <c r="AJ174">
        <f t="shared" si="2210"/>
        <v>25</v>
      </c>
      <c r="AK174">
        <f t="shared" si="2211"/>
        <v>20.700000000000003</v>
      </c>
      <c r="BE174">
        <f t="shared" si="2212"/>
        <v>47</v>
      </c>
      <c r="BF174">
        <f t="shared" si="2213"/>
        <v>38.900000000000006</v>
      </c>
      <c r="BZ174">
        <f t="shared" si="2214"/>
        <v>24</v>
      </c>
      <c r="CA174">
        <f t="shared" si="2215"/>
        <v>19.900000000000002</v>
      </c>
      <c r="CU174">
        <f t="shared" si="2216"/>
        <v>13</v>
      </c>
      <c r="CV174">
        <f t="shared" si="2217"/>
        <v>10.8</v>
      </c>
      <c r="DP174">
        <f t="shared" si="2218"/>
        <v>5</v>
      </c>
      <c r="DQ174">
        <f t="shared" si="2219"/>
        <v>4.2</v>
      </c>
      <c r="EK174">
        <f t="shared" si="2220"/>
        <v>39</v>
      </c>
      <c r="EL174">
        <f t="shared" si="2221"/>
        <v>32.300000000000004</v>
      </c>
      <c r="FF174">
        <f t="shared" si="2222"/>
        <v>49</v>
      </c>
      <c r="FG174">
        <f t="shared" si="2223"/>
        <v>40.5</v>
      </c>
      <c r="GA174">
        <f t="shared" si="2224"/>
        <v>10</v>
      </c>
      <c r="GB174">
        <f t="shared" si="2225"/>
        <v>8.3000000000000007</v>
      </c>
      <c r="GV174">
        <f t="shared" si="2226"/>
        <v>38</v>
      </c>
      <c r="GW174">
        <f t="shared" si="2227"/>
        <v>31.5</v>
      </c>
      <c r="HQ174">
        <f t="shared" si="2228"/>
        <v>20</v>
      </c>
      <c r="HR174">
        <f t="shared" si="2229"/>
        <v>16.600000000000001</v>
      </c>
      <c r="IL174">
        <f t="shared" si="2230"/>
        <v>61</v>
      </c>
      <c r="IM174">
        <f t="shared" si="2231"/>
        <v>50.5</v>
      </c>
      <c r="JG174">
        <f t="shared" si="2232"/>
        <v>2</v>
      </c>
      <c r="JH174">
        <f t="shared" si="2233"/>
        <v>1.7000000000000002</v>
      </c>
      <c r="KB174">
        <f t="shared" si="2234"/>
        <v>8</v>
      </c>
      <c r="KC174">
        <f t="shared" si="2235"/>
        <v>6.7</v>
      </c>
      <c r="KW174">
        <f t="shared" si="2236"/>
        <v>1</v>
      </c>
      <c r="KX174">
        <f t="shared" si="2237"/>
        <v>0.9</v>
      </c>
    </row>
    <row r="175" spans="1:310" x14ac:dyDescent="0.15">
      <c r="A175" s="51" t="s">
        <v>39</v>
      </c>
      <c r="B175" s="51" t="s">
        <v>44</v>
      </c>
      <c r="C175" s="51">
        <v>71</v>
      </c>
      <c r="D175" s="51" t="s">
        <v>41</v>
      </c>
      <c r="E175" s="52">
        <v>156</v>
      </c>
      <c r="F175" s="52">
        <v>34</v>
      </c>
      <c r="G175" s="51">
        <v>21.8</v>
      </c>
      <c r="H175" s="52">
        <v>72</v>
      </c>
      <c r="I175" s="51">
        <v>46.2</v>
      </c>
      <c r="J175" s="52">
        <v>24</v>
      </c>
      <c r="K175" s="51">
        <v>15.4</v>
      </c>
      <c r="L175" s="52">
        <v>29</v>
      </c>
      <c r="M175" s="51">
        <v>18.600000000000001</v>
      </c>
      <c r="N175" s="52">
        <v>12</v>
      </c>
      <c r="O175" s="51">
        <v>7.7</v>
      </c>
      <c r="P175" s="52">
        <v>51</v>
      </c>
      <c r="Q175" s="51">
        <v>32.700000000000003</v>
      </c>
      <c r="R175" s="52">
        <v>45</v>
      </c>
      <c r="S175" s="51">
        <v>28.900000000000002</v>
      </c>
      <c r="T175" s="52">
        <v>22</v>
      </c>
      <c r="U175" s="51">
        <v>14.200000000000001</v>
      </c>
      <c r="V175" s="52">
        <v>46</v>
      </c>
      <c r="W175" s="51">
        <v>29.5</v>
      </c>
      <c r="X175" s="52">
        <v>25</v>
      </c>
      <c r="Y175" s="51">
        <v>16.100000000000001</v>
      </c>
      <c r="Z175" s="52">
        <v>54</v>
      </c>
      <c r="AA175" s="51">
        <v>34.700000000000003</v>
      </c>
      <c r="AB175" s="52">
        <v>4</v>
      </c>
      <c r="AC175" s="51">
        <v>2.6</v>
      </c>
      <c r="AD175" s="52">
        <v>3</v>
      </c>
      <c r="AE175" s="51">
        <v>2</v>
      </c>
      <c r="AF175" s="52">
        <v>0</v>
      </c>
      <c r="AG175" s="51">
        <v>0</v>
      </c>
      <c r="AI175" s="43"/>
      <c r="AJ175">
        <f t="shared" si="2210"/>
        <v>34</v>
      </c>
      <c r="AK175">
        <f t="shared" si="2211"/>
        <v>21.8</v>
      </c>
      <c r="BE175">
        <f t="shared" si="2212"/>
        <v>72</v>
      </c>
      <c r="BF175">
        <f t="shared" si="2213"/>
        <v>46.2</v>
      </c>
      <c r="BZ175">
        <f t="shared" si="2214"/>
        <v>24</v>
      </c>
      <c r="CA175">
        <f t="shared" si="2215"/>
        <v>15.4</v>
      </c>
      <c r="CU175">
        <f t="shared" si="2216"/>
        <v>29</v>
      </c>
      <c r="CV175">
        <f t="shared" si="2217"/>
        <v>18.600000000000001</v>
      </c>
      <c r="DP175">
        <f t="shared" si="2218"/>
        <v>12</v>
      </c>
      <c r="DQ175">
        <f t="shared" si="2219"/>
        <v>7.7</v>
      </c>
      <c r="EK175">
        <f t="shared" si="2220"/>
        <v>51</v>
      </c>
      <c r="EL175">
        <f t="shared" si="2221"/>
        <v>32.700000000000003</v>
      </c>
      <c r="FF175">
        <f t="shared" si="2222"/>
        <v>45</v>
      </c>
      <c r="FG175">
        <f t="shared" si="2223"/>
        <v>28.900000000000002</v>
      </c>
      <c r="GA175">
        <f t="shared" si="2224"/>
        <v>22</v>
      </c>
      <c r="GB175">
        <f t="shared" si="2225"/>
        <v>14.200000000000001</v>
      </c>
      <c r="GV175">
        <f t="shared" si="2226"/>
        <v>46</v>
      </c>
      <c r="GW175">
        <f t="shared" si="2227"/>
        <v>29.5</v>
      </c>
      <c r="HQ175">
        <f t="shared" si="2228"/>
        <v>25</v>
      </c>
      <c r="HR175">
        <f t="shared" si="2229"/>
        <v>16.100000000000001</v>
      </c>
      <c r="IL175">
        <f t="shared" si="2230"/>
        <v>54</v>
      </c>
      <c r="IM175">
        <f t="shared" si="2231"/>
        <v>34.700000000000003</v>
      </c>
      <c r="JG175">
        <f t="shared" si="2232"/>
        <v>4</v>
      </c>
      <c r="JH175">
        <f t="shared" si="2233"/>
        <v>2.6</v>
      </c>
      <c r="KB175">
        <f t="shared" si="2234"/>
        <v>3</v>
      </c>
      <c r="KC175">
        <f t="shared" si="2235"/>
        <v>2</v>
      </c>
      <c r="KW175">
        <f t="shared" si="2236"/>
        <v>0</v>
      </c>
      <c r="KX175">
        <f t="shared" si="2237"/>
        <v>0</v>
      </c>
    </row>
    <row r="176" spans="1:310" x14ac:dyDescent="0.15">
      <c r="A176" s="51" t="s">
        <v>39</v>
      </c>
      <c r="B176" s="51" t="s">
        <v>44</v>
      </c>
      <c r="C176" s="51">
        <v>72</v>
      </c>
      <c r="D176" s="51" t="s">
        <v>41</v>
      </c>
      <c r="E176" s="52">
        <v>101</v>
      </c>
      <c r="F176" s="52">
        <v>21</v>
      </c>
      <c r="G176" s="51">
        <v>20.8</v>
      </c>
      <c r="H176" s="52">
        <v>30</v>
      </c>
      <c r="I176" s="51">
        <v>29.8</v>
      </c>
      <c r="J176" s="52">
        <v>25</v>
      </c>
      <c r="K176" s="51">
        <v>24.8</v>
      </c>
      <c r="L176" s="52">
        <v>9</v>
      </c>
      <c r="M176" s="51">
        <v>9</v>
      </c>
      <c r="N176" s="52">
        <v>8</v>
      </c>
      <c r="O176" s="51">
        <v>8</v>
      </c>
      <c r="P176" s="52">
        <v>41</v>
      </c>
      <c r="Q176" s="51">
        <v>40.6</v>
      </c>
      <c r="R176" s="52">
        <v>42</v>
      </c>
      <c r="S176" s="51">
        <v>41.6</v>
      </c>
      <c r="T176" s="52">
        <v>17</v>
      </c>
      <c r="U176" s="51">
        <v>16.900000000000002</v>
      </c>
      <c r="V176" s="52">
        <v>45</v>
      </c>
      <c r="W176" s="51">
        <v>44.6</v>
      </c>
      <c r="X176" s="52">
        <v>19</v>
      </c>
      <c r="Y176" s="51">
        <v>18.900000000000002</v>
      </c>
      <c r="Z176" s="52">
        <v>46</v>
      </c>
      <c r="AA176" s="51">
        <v>45.6</v>
      </c>
      <c r="AB176" s="52">
        <v>4</v>
      </c>
      <c r="AC176" s="51">
        <v>4</v>
      </c>
      <c r="AD176" s="52">
        <v>4</v>
      </c>
      <c r="AE176" s="51">
        <v>4</v>
      </c>
      <c r="AF176" s="52">
        <v>3</v>
      </c>
      <c r="AG176" s="51">
        <v>3</v>
      </c>
      <c r="AI176" s="43"/>
      <c r="AJ176">
        <f t="shared" si="2210"/>
        <v>21</v>
      </c>
      <c r="AK176">
        <f t="shared" si="2211"/>
        <v>20.8</v>
      </c>
      <c r="BE176">
        <f t="shared" si="2212"/>
        <v>30</v>
      </c>
      <c r="BF176">
        <f t="shared" si="2213"/>
        <v>29.8</v>
      </c>
      <c r="BZ176">
        <f t="shared" si="2214"/>
        <v>25</v>
      </c>
      <c r="CA176">
        <f t="shared" si="2215"/>
        <v>24.8</v>
      </c>
      <c r="CU176">
        <f t="shared" si="2216"/>
        <v>9</v>
      </c>
      <c r="CV176">
        <f t="shared" si="2217"/>
        <v>9</v>
      </c>
      <c r="DP176">
        <f t="shared" si="2218"/>
        <v>8</v>
      </c>
      <c r="DQ176">
        <f t="shared" si="2219"/>
        <v>8</v>
      </c>
      <c r="EK176">
        <f t="shared" si="2220"/>
        <v>41</v>
      </c>
      <c r="EL176">
        <f t="shared" si="2221"/>
        <v>40.6</v>
      </c>
      <c r="FF176">
        <f t="shared" si="2222"/>
        <v>42</v>
      </c>
      <c r="FG176">
        <f t="shared" si="2223"/>
        <v>41.6</v>
      </c>
      <c r="GA176">
        <f t="shared" si="2224"/>
        <v>17</v>
      </c>
      <c r="GB176">
        <f t="shared" si="2225"/>
        <v>16.900000000000002</v>
      </c>
      <c r="GV176">
        <f t="shared" si="2226"/>
        <v>45</v>
      </c>
      <c r="GW176">
        <f t="shared" si="2227"/>
        <v>44.6</v>
      </c>
      <c r="HQ176">
        <f t="shared" si="2228"/>
        <v>19</v>
      </c>
      <c r="HR176">
        <f t="shared" si="2229"/>
        <v>18.900000000000002</v>
      </c>
      <c r="IL176">
        <f t="shared" si="2230"/>
        <v>46</v>
      </c>
      <c r="IM176">
        <f t="shared" si="2231"/>
        <v>45.6</v>
      </c>
      <c r="JG176">
        <f t="shared" si="2232"/>
        <v>4</v>
      </c>
      <c r="JH176">
        <f t="shared" si="2233"/>
        <v>4</v>
      </c>
      <c r="KB176">
        <f t="shared" si="2234"/>
        <v>4</v>
      </c>
      <c r="KC176">
        <f t="shared" si="2235"/>
        <v>4</v>
      </c>
      <c r="KW176">
        <f t="shared" si="2236"/>
        <v>3</v>
      </c>
      <c r="KX176">
        <f t="shared" si="2237"/>
        <v>3</v>
      </c>
    </row>
    <row r="177" spans="1:310" x14ac:dyDescent="0.15">
      <c r="A177" s="51" t="s">
        <v>39</v>
      </c>
      <c r="B177" s="51" t="s">
        <v>44</v>
      </c>
      <c r="C177" s="51">
        <v>73</v>
      </c>
      <c r="D177" s="51" t="s">
        <v>41</v>
      </c>
      <c r="E177" s="52">
        <v>75</v>
      </c>
      <c r="F177" s="52">
        <v>20</v>
      </c>
      <c r="G177" s="51">
        <v>26.700000000000003</v>
      </c>
      <c r="H177" s="52">
        <v>36</v>
      </c>
      <c r="I177" s="51">
        <v>48</v>
      </c>
      <c r="J177" s="52">
        <v>26</v>
      </c>
      <c r="K177" s="51">
        <v>34.700000000000003</v>
      </c>
      <c r="L177" s="52">
        <v>10</v>
      </c>
      <c r="M177" s="51">
        <v>13.4</v>
      </c>
      <c r="N177" s="52">
        <v>11</v>
      </c>
      <c r="O177" s="51">
        <v>14.700000000000001</v>
      </c>
      <c r="P177" s="52">
        <v>35</v>
      </c>
      <c r="Q177" s="51">
        <v>46.7</v>
      </c>
      <c r="R177" s="52">
        <v>38</v>
      </c>
      <c r="S177" s="51">
        <v>50.7</v>
      </c>
      <c r="T177" s="52">
        <v>10</v>
      </c>
      <c r="U177" s="51">
        <v>13.4</v>
      </c>
      <c r="V177" s="52">
        <v>36</v>
      </c>
      <c r="W177" s="51">
        <v>48</v>
      </c>
      <c r="X177" s="52">
        <v>22</v>
      </c>
      <c r="Y177" s="51">
        <v>29.400000000000002</v>
      </c>
      <c r="Z177" s="52">
        <v>37</v>
      </c>
      <c r="AA177" s="51">
        <v>49.400000000000006</v>
      </c>
      <c r="AB177" s="52">
        <v>1</v>
      </c>
      <c r="AC177" s="51">
        <v>1.4000000000000001</v>
      </c>
      <c r="AD177" s="52">
        <v>3</v>
      </c>
      <c r="AE177" s="51">
        <v>4</v>
      </c>
      <c r="AF177" s="52">
        <v>4</v>
      </c>
      <c r="AG177" s="51">
        <v>5.4</v>
      </c>
      <c r="AI177" s="43"/>
      <c r="AJ177">
        <f t="shared" si="2210"/>
        <v>20</v>
      </c>
      <c r="AK177">
        <f t="shared" si="2211"/>
        <v>26.700000000000003</v>
      </c>
      <c r="BE177">
        <f t="shared" si="2212"/>
        <v>36</v>
      </c>
      <c r="BF177">
        <f t="shared" si="2213"/>
        <v>48</v>
      </c>
      <c r="BZ177">
        <f t="shared" si="2214"/>
        <v>26</v>
      </c>
      <c r="CA177">
        <f t="shared" si="2215"/>
        <v>34.700000000000003</v>
      </c>
      <c r="CU177">
        <f t="shared" si="2216"/>
        <v>10</v>
      </c>
      <c r="CV177">
        <f t="shared" si="2217"/>
        <v>13.4</v>
      </c>
      <c r="DP177">
        <f t="shared" si="2218"/>
        <v>11</v>
      </c>
      <c r="DQ177">
        <f t="shared" si="2219"/>
        <v>14.700000000000001</v>
      </c>
      <c r="EK177">
        <f t="shared" si="2220"/>
        <v>35</v>
      </c>
      <c r="EL177">
        <f t="shared" si="2221"/>
        <v>46.7</v>
      </c>
      <c r="FF177">
        <f t="shared" si="2222"/>
        <v>38</v>
      </c>
      <c r="FG177">
        <f t="shared" si="2223"/>
        <v>50.7</v>
      </c>
      <c r="GA177">
        <f t="shared" si="2224"/>
        <v>10</v>
      </c>
      <c r="GB177">
        <f t="shared" si="2225"/>
        <v>13.4</v>
      </c>
      <c r="GV177">
        <f t="shared" si="2226"/>
        <v>36</v>
      </c>
      <c r="GW177">
        <f t="shared" si="2227"/>
        <v>48</v>
      </c>
      <c r="HQ177">
        <f t="shared" si="2228"/>
        <v>22</v>
      </c>
      <c r="HR177">
        <f t="shared" si="2229"/>
        <v>29.400000000000002</v>
      </c>
      <c r="IL177">
        <f t="shared" si="2230"/>
        <v>37</v>
      </c>
      <c r="IM177">
        <f t="shared" si="2231"/>
        <v>49.400000000000006</v>
      </c>
      <c r="JG177">
        <f t="shared" si="2232"/>
        <v>1</v>
      </c>
      <c r="JH177">
        <f t="shared" si="2233"/>
        <v>1.4000000000000001</v>
      </c>
      <c r="KB177">
        <f t="shared" si="2234"/>
        <v>3</v>
      </c>
      <c r="KC177">
        <f t="shared" si="2235"/>
        <v>4</v>
      </c>
      <c r="KW177">
        <f t="shared" si="2236"/>
        <v>4</v>
      </c>
      <c r="KX177">
        <f t="shared" si="2237"/>
        <v>5.4</v>
      </c>
    </row>
    <row r="178" spans="1:310" x14ac:dyDescent="0.15">
      <c r="A178" s="51" t="s">
        <v>39</v>
      </c>
      <c r="B178" s="51" t="s">
        <v>44</v>
      </c>
      <c r="C178" s="51">
        <v>74</v>
      </c>
      <c r="D178" s="51" t="s">
        <v>41</v>
      </c>
      <c r="E178" s="52">
        <v>64</v>
      </c>
      <c r="F178" s="52">
        <v>16</v>
      </c>
      <c r="G178" s="51">
        <v>25</v>
      </c>
      <c r="H178" s="52">
        <v>25</v>
      </c>
      <c r="I178" s="51">
        <v>39.1</v>
      </c>
      <c r="J178" s="52">
        <v>10</v>
      </c>
      <c r="K178" s="51">
        <v>15.700000000000001</v>
      </c>
      <c r="L178" s="52">
        <v>6</v>
      </c>
      <c r="M178" s="51">
        <v>9.4</v>
      </c>
      <c r="N178" s="52">
        <v>4</v>
      </c>
      <c r="O178" s="51">
        <v>6.3000000000000007</v>
      </c>
      <c r="P178" s="52">
        <v>17</v>
      </c>
      <c r="Q178" s="51">
        <v>26.6</v>
      </c>
      <c r="R178" s="52">
        <v>18</v>
      </c>
      <c r="S178" s="51">
        <v>28.200000000000003</v>
      </c>
      <c r="T178" s="52">
        <v>6</v>
      </c>
      <c r="U178" s="51">
        <v>9.4</v>
      </c>
      <c r="V178" s="52">
        <v>23</v>
      </c>
      <c r="W178" s="51">
        <v>36</v>
      </c>
      <c r="X178" s="52">
        <v>9</v>
      </c>
      <c r="Y178" s="51">
        <v>14.100000000000001</v>
      </c>
      <c r="Z178" s="52">
        <v>25</v>
      </c>
      <c r="AA178" s="51">
        <v>39.1</v>
      </c>
      <c r="AB178" s="52">
        <v>4</v>
      </c>
      <c r="AC178" s="51">
        <v>6.3000000000000007</v>
      </c>
      <c r="AD178" s="52">
        <v>3</v>
      </c>
      <c r="AE178" s="51">
        <v>4.7</v>
      </c>
      <c r="AF178" s="52">
        <v>1</v>
      </c>
      <c r="AG178" s="51">
        <v>1.6</v>
      </c>
      <c r="AI178" s="43"/>
      <c r="AJ178">
        <f t="shared" si="2210"/>
        <v>16</v>
      </c>
      <c r="AK178">
        <f t="shared" si="2211"/>
        <v>25</v>
      </c>
      <c r="BE178">
        <f t="shared" si="2212"/>
        <v>25</v>
      </c>
      <c r="BF178">
        <f t="shared" si="2213"/>
        <v>39.1</v>
      </c>
      <c r="BZ178">
        <f t="shared" si="2214"/>
        <v>10</v>
      </c>
      <c r="CA178">
        <f t="shared" si="2215"/>
        <v>15.700000000000001</v>
      </c>
      <c r="CU178">
        <f t="shared" si="2216"/>
        <v>6</v>
      </c>
      <c r="CV178">
        <f t="shared" si="2217"/>
        <v>9.4</v>
      </c>
      <c r="DP178">
        <f t="shared" si="2218"/>
        <v>4</v>
      </c>
      <c r="DQ178">
        <f t="shared" si="2219"/>
        <v>6.3000000000000007</v>
      </c>
      <c r="EK178">
        <f t="shared" si="2220"/>
        <v>17</v>
      </c>
      <c r="EL178">
        <f t="shared" si="2221"/>
        <v>26.6</v>
      </c>
      <c r="FF178">
        <f t="shared" si="2222"/>
        <v>18</v>
      </c>
      <c r="FG178">
        <f t="shared" si="2223"/>
        <v>28.200000000000003</v>
      </c>
      <c r="GA178">
        <f t="shared" si="2224"/>
        <v>6</v>
      </c>
      <c r="GB178">
        <f t="shared" si="2225"/>
        <v>9.4</v>
      </c>
      <c r="GV178">
        <f t="shared" si="2226"/>
        <v>23</v>
      </c>
      <c r="GW178">
        <f t="shared" si="2227"/>
        <v>36</v>
      </c>
      <c r="HQ178">
        <f t="shared" si="2228"/>
        <v>9</v>
      </c>
      <c r="HR178">
        <f t="shared" si="2229"/>
        <v>14.100000000000001</v>
      </c>
      <c r="IL178">
        <f t="shared" si="2230"/>
        <v>25</v>
      </c>
      <c r="IM178">
        <f t="shared" si="2231"/>
        <v>39.1</v>
      </c>
      <c r="JG178">
        <f t="shared" si="2232"/>
        <v>4</v>
      </c>
      <c r="JH178">
        <f t="shared" si="2233"/>
        <v>6.3000000000000007</v>
      </c>
      <c r="KB178">
        <f t="shared" si="2234"/>
        <v>3</v>
      </c>
      <c r="KC178">
        <f t="shared" si="2235"/>
        <v>4.7</v>
      </c>
      <c r="KW178">
        <f t="shared" si="2236"/>
        <v>1</v>
      </c>
      <c r="KX178">
        <f t="shared" si="2237"/>
        <v>1.6</v>
      </c>
    </row>
    <row r="179" spans="1:310" x14ac:dyDescent="0.15">
      <c r="A179" s="51" t="s">
        <v>39</v>
      </c>
      <c r="B179" s="51" t="s">
        <v>44</v>
      </c>
      <c r="C179" s="51">
        <v>40</v>
      </c>
      <c r="D179" s="51" t="s">
        <v>42</v>
      </c>
      <c r="E179" s="52">
        <v>3</v>
      </c>
      <c r="F179" s="52">
        <v>2</v>
      </c>
      <c r="G179" s="51">
        <v>66.7</v>
      </c>
      <c r="H179" s="52">
        <v>1</v>
      </c>
      <c r="I179" s="51">
        <v>33.4</v>
      </c>
      <c r="J179" s="52">
        <v>1</v>
      </c>
      <c r="K179" s="51">
        <v>33.4</v>
      </c>
      <c r="L179" s="52">
        <v>0</v>
      </c>
      <c r="M179" s="51">
        <v>0</v>
      </c>
      <c r="N179" s="52">
        <v>0</v>
      </c>
      <c r="O179" s="51">
        <v>0</v>
      </c>
      <c r="P179" s="52">
        <v>1</v>
      </c>
      <c r="Q179" s="51">
        <v>33.4</v>
      </c>
      <c r="R179" s="52">
        <v>0</v>
      </c>
      <c r="S179" s="51">
        <v>0</v>
      </c>
      <c r="T179" s="52">
        <v>0</v>
      </c>
      <c r="U179" s="51">
        <v>0</v>
      </c>
      <c r="V179" s="52">
        <v>0</v>
      </c>
      <c r="W179" s="51">
        <v>0</v>
      </c>
      <c r="X179" s="52">
        <v>0</v>
      </c>
      <c r="Y179" s="51">
        <v>0</v>
      </c>
      <c r="Z179" s="52">
        <v>1</v>
      </c>
      <c r="AA179" s="51">
        <v>33.4</v>
      </c>
      <c r="AB179" s="52">
        <v>0</v>
      </c>
      <c r="AC179" s="51">
        <v>0</v>
      </c>
      <c r="AD179" s="52">
        <v>1</v>
      </c>
      <c r="AE179" s="51">
        <v>33.4</v>
      </c>
      <c r="AF179" s="52">
        <v>0</v>
      </c>
      <c r="AG179" s="51">
        <v>0</v>
      </c>
      <c r="AI179" s="43"/>
      <c r="AJ179">
        <f t="shared" si="2210"/>
        <v>2</v>
      </c>
      <c r="AK179">
        <f t="shared" si="2211"/>
        <v>66.7</v>
      </c>
      <c r="BE179">
        <f t="shared" si="2212"/>
        <v>1</v>
      </c>
      <c r="BF179">
        <f t="shared" si="2213"/>
        <v>33.4</v>
      </c>
      <c r="BZ179">
        <f t="shared" si="2214"/>
        <v>1</v>
      </c>
      <c r="CA179">
        <f t="shared" si="2215"/>
        <v>33.4</v>
      </c>
      <c r="CU179">
        <f t="shared" si="2216"/>
        <v>0</v>
      </c>
      <c r="CV179">
        <f t="shared" si="2217"/>
        <v>0</v>
      </c>
      <c r="DP179">
        <f t="shared" si="2218"/>
        <v>0</v>
      </c>
      <c r="DQ179">
        <f t="shared" si="2219"/>
        <v>0</v>
      </c>
      <c r="EK179">
        <f t="shared" si="2220"/>
        <v>1</v>
      </c>
      <c r="EL179">
        <f t="shared" si="2221"/>
        <v>33.4</v>
      </c>
      <c r="FF179">
        <f t="shared" si="2222"/>
        <v>0</v>
      </c>
      <c r="FG179">
        <f t="shared" si="2223"/>
        <v>0</v>
      </c>
      <c r="GA179">
        <f t="shared" si="2224"/>
        <v>0</v>
      </c>
      <c r="GB179">
        <f t="shared" si="2225"/>
        <v>0</v>
      </c>
      <c r="GV179">
        <f t="shared" si="2226"/>
        <v>0</v>
      </c>
      <c r="GW179">
        <f t="shared" si="2227"/>
        <v>0</v>
      </c>
      <c r="HQ179">
        <f t="shared" si="2228"/>
        <v>0</v>
      </c>
      <c r="HR179">
        <f t="shared" si="2229"/>
        <v>0</v>
      </c>
      <c r="IL179">
        <f t="shared" si="2230"/>
        <v>1</v>
      </c>
      <c r="IM179">
        <f t="shared" si="2231"/>
        <v>33.4</v>
      </c>
      <c r="JG179">
        <f t="shared" si="2232"/>
        <v>0</v>
      </c>
      <c r="JH179">
        <f t="shared" si="2233"/>
        <v>0</v>
      </c>
      <c r="KB179">
        <f t="shared" si="2234"/>
        <v>1</v>
      </c>
      <c r="KC179">
        <f t="shared" si="2235"/>
        <v>33.4</v>
      </c>
      <c r="KW179">
        <f t="shared" si="2236"/>
        <v>0</v>
      </c>
      <c r="KX179">
        <f t="shared" si="2237"/>
        <v>0</v>
      </c>
    </row>
    <row r="180" spans="1:310" x14ac:dyDescent="0.15">
      <c r="A180" s="51" t="s">
        <v>39</v>
      </c>
      <c r="B180" s="51" t="s">
        <v>44</v>
      </c>
      <c r="C180" s="51">
        <v>41</v>
      </c>
      <c r="D180" s="51" t="s">
        <v>42</v>
      </c>
      <c r="E180" s="52">
        <v>9</v>
      </c>
      <c r="F180" s="52">
        <v>0</v>
      </c>
      <c r="G180" s="51">
        <v>0</v>
      </c>
      <c r="H180" s="52">
        <v>1</v>
      </c>
      <c r="I180" s="51">
        <v>11.200000000000001</v>
      </c>
      <c r="J180" s="52">
        <v>1</v>
      </c>
      <c r="K180" s="51">
        <v>11.200000000000001</v>
      </c>
      <c r="L180" s="52">
        <v>0</v>
      </c>
      <c r="M180" s="51">
        <v>0</v>
      </c>
      <c r="N180" s="52">
        <v>0</v>
      </c>
      <c r="O180" s="51">
        <v>0</v>
      </c>
      <c r="P180" s="52">
        <v>2</v>
      </c>
      <c r="Q180" s="51">
        <v>22.3</v>
      </c>
      <c r="R180" s="52">
        <v>0</v>
      </c>
      <c r="S180" s="51">
        <v>0</v>
      </c>
      <c r="T180" s="52">
        <v>0</v>
      </c>
      <c r="U180" s="51">
        <v>0</v>
      </c>
      <c r="V180" s="52">
        <v>2</v>
      </c>
      <c r="W180" s="51">
        <v>22.3</v>
      </c>
      <c r="X180" s="52">
        <v>2</v>
      </c>
      <c r="Y180" s="51">
        <v>22.3</v>
      </c>
      <c r="Z180" s="52">
        <v>3</v>
      </c>
      <c r="AA180" s="51">
        <v>33.4</v>
      </c>
      <c r="AB180" s="52">
        <v>0</v>
      </c>
      <c r="AC180" s="51">
        <v>0</v>
      </c>
      <c r="AD180" s="52">
        <v>0</v>
      </c>
      <c r="AE180" s="51">
        <v>0</v>
      </c>
      <c r="AF180" s="52">
        <v>0</v>
      </c>
      <c r="AG180" s="51">
        <v>0</v>
      </c>
      <c r="AI180" s="43"/>
      <c r="AJ180">
        <f t="shared" si="2210"/>
        <v>0</v>
      </c>
      <c r="AK180">
        <f t="shared" si="2211"/>
        <v>0</v>
      </c>
      <c r="BE180">
        <f t="shared" si="2212"/>
        <v>1</v>
      </c>
      <c r="BF180">
        <f t="shared" si="2213"/>
        <v>11.200000000000001</v>
      </c>
      <c r="BZ180">
        <f t="shared" si="2214"/>
        <v>1</v>
      </c>
      <c r="CA180">
        <f t="shared" si="2215"/>
        <v>11.200000000000001</v>
      </c>
      <c r="CU180">
        <f t="shared" si="2216"/>
        <v>0</v>
      </c>
      <c r="CV180">
        <f t="shared" si="2217"/>
        <v>0</v>
      </c>
      <c r="DP180">
        <f t="shared" si="2218"/>
        <v>0</v>
      </c>
      <c r="DQ180">
        <f t="shared" si="2219"/>
        <v>0</v>
      </c>
      <c r="EK180">
        <f t="shared" si="2220"/>
        <v>2</v>
      </c>
      <c r="EL180">
        <f t="shared" si="2221"/>
        <v>22.3</v>
      </c>
      <c r="FF180">
        <f t="shared" si="2222"/>
        <v>0</v>
      </c>
      <c r="FG180">
        <f t="shared" si="2223"/>
        <v>0</v>
      </c>
      <c r="GA180">
        <f t="shared" si="2224"/>
        <v>0</v>
      </c>
      <c r="GB180">
        <f t="shared" si="2225"/>
        <v>0</v>
      </c>
      <c r="GV180">
        <f t="shared" si="2226"/>
        <v>2</v>
      </c>
      <c r="GW180">
        <f t="shared" si="2227"/>
        <v>22.3</v>
      </c>
      <c r="HQ180">
        <f t="shared" si="2228"/>
        <v>2</v>
      </c>
      <c r="HR180">
        <f t="shared" si="2229"/>
        <v>22.3</v>
      </c>
      <c r="IL180">
        <f t="shared" si="2230"/>
        <v>3</v>
      </c>
      <c r="IM180">
        <f t="shared" si="2231"/>
        <v>33.4</v>
      </c>
      <c r="JG180">
        <f t="shared" si="2232"/>
        <v>0</v>
      </c>
      <c r="JH180">
        <f t="shared" si="2233"/>
        <v>0</v>
      </c>
      <c r="KB180">
        <f t="shared" si="2234"/>
        <v>0</v>
      </c>
      <c r="KC180">
        <f t="shared" si="2235"/>
        <v>0</v>
      </c>
      <c r="KW180">
        <f t="shared" si="2236"/>
        <v>0</v>
      </c>
      <c r="KX180">
        <f t="shared" si="2237"/>
        <v>0</v>
      </c>
    </row>
    <row r="181" spans="1:310" x14ac:dyDescent="0.15">
      <c r="A181" s="51" t="s">
        <v>39</v>
      </c>
      <c r="B181" s="51" t="s">
        <v>44</v>
      </c>
      <c r="C181" s="51">
        <v>42</v>
      </c>
      <c r="D181" s="51" t="s">
        <v>42</v>
      </c>
      <c r="E181" s="52">
        <v>10</v>
      </c>
      <c r="F181" s="52">
        <v>2</v>
      </c>
      <c r="G181" s="51">
        <v>20</v>
      </c>
      <c r="H181" s="52">
        <v>2</v>
      </c>
      <c r="I181" s="51">
        <v>20</v>
      </c>
      <c r="J181" s="52">
        <v>1</v>
      </c>
      <c r="K181" s="51">
        <v>10</v>
      </c>
      <c r="L181" s="52">
        <v>1</v>
      </c>
      <c r="M181" s="51">
        <v>10</v>
      </c>
      <c r="N181" s="52">
        <v>0</v>
      </c>
      <c r="O181" s="51">
        <v>0</v>
      </c>
      <c r="P181" s="52">
        <v>3</v>
      </c>
      <c r="Q181" s="51">
        <v>30</v>
      </c>
      <c r="R181" s="52">
        <v>4</v>
      </c>
      <c r="S181" s="51">
        <v>40</v>
      </c>
      <c r="T181" s="52">
        <v>0</v>
      </c>
      <c r="U181" s="51">
        <v>0</v>
      </c>
      <c r="V181" s="52">
        <v>1</v>
      </c>
      <c r="W181" s="51">
        <v>10</v>
      </c>
      <c r="X181" s="52">
        <v>1</v>
      </c>
      <c r="Y181" s="51">
        <v>10</v>
      </c>
      <c r="Z181" s="52">
        <v>3</v>
      </c>
      <c r="AA181" s="51">
        <v>30</v>
      </c>
      <c r="AB181" s="52">
        <v>0</v>
      </c>
      <c r="AC181" s="51">
        <v>0</v>
      </c>
      <c r="AD181" s="52">
        <v>0</v>
      </c>
      <c r="AE181" s="51">
        <v>0</v>
      </c>
      <c r="AF181" s="52">
        <v>0</v>
      </c>
      <c r="AG181" s="51">
        <v>0</v>
      </c>
      <c r="AI181" s="43"/>
      <c r="AJ181">
        <f t="shared" si="2210"/>
        <v>2</v>
      </c>
      <c r="AK181">
        <f t="shared" si="2211"/>
        <v>20</v>
      </c>
      <c r="BE181">
        <f t="shared" si="2212"/>
        <v>2</v>
      </c>
      <c r="BF181">
        <f t="shared" si="2213"/>
        <v>20</v>
      </c>
      <c r="BZ181">
        <f t="shared" si="2214"/>
        <v>1</v>
      </c>
      <c r="CA181">
        <f t="shared" si="2215"/>
        <v>10</v>
      </c>
      <c r="CU181">
        <f t="shared" si="2216"/>
        <v>1</v>
      </c>
      <c r="CV181">
        <f t="shared" si="2217"/>
        <v>10</v>
      </c>
      <c r="DP181">
        <f t="shared" si="2218"/>
        <v>0</v>
      </c>
      <c r="DQ181">
        <f t="shared" si="2219"/>
        <v>0</v>
      </c>
      <c r="EK181">
        <f t="shared" si="2220"/>
        <v>3</v>
      </c>
      <c r="EL181">
        <f t="shared" si="2221"/>
        <v>30</v>
      </c>
      <c r="FF181">
        <f t="shared" si="2222"/>
        <v>4</v>
      </c>
      <c r="FG181">
        <f t="shared" si="2223"/>
        <v>40</v>
      </c>
      <c r="GA181">
        <f t="shared" si="2224"/>
        <v>0</v>
      </c>
      <c r="GB181">
        <f t="shared" si="2225"/>
        <v>0</v>
      </c>
      <c r="GV181">
        <f t="shared" si="2226"/>
        <v>1</v>
      </c>
      <c r="GW181">
        <f t="shared" si="2227"/>
        <v>10</v>
      </c>
      <c r="HQ181">
        <f t="shared" si="2228"/>
        <v>1</v>
      </c>
      <c r="HR181">
        <f t="shared" si="2229"/>
        <v>10</v>
      </c>
      <c r="IL181">
        <f t="shared" si="2230"/>
        <v>3</v>
      </c>
      <c r="IM181">
        <f t="shared" si="2231"/>
        <v>30</v>
      </c>
      <c r="JG181">
        <f t="shared" si="2232"/>
        <v>0</v>
      </c>
      <c r="JH181">
        <f t="shared" si="2233"/>
        <v>0</v>
      </c>
      <c r="KB181">
        <f t="shared" si="2234"/>
        <v>0</v>
      </c>
      <c r="KC181">
        <f t="shared" si="2235"/>
        <v>0</v>
      </c>
      <c r="KW181">
        <f t="shared" si="2236"/>
        <v>0</v>
      </c>
      <c r="KX181">
        <f t="shared" si="2237"/>
        <v>0</v>
      </c>
    </row>
    <row r="182" spans="1:310" x14ac:dyDescent="0.15">
      <c r="A182" s="51" t="s">
        <v>39</v>
      </c>
      <c r="B182" s="51" t="s">
        <v>44</v>
      </c>
      <c r="C182" s="51">
        <v>43</v>
      </c>
      <c r="D182" s="51" t="s">
        <v>42</v>
      </c>
      <c r="E182" s="52">
        <v>5</v>
      </c>
      <c r="F182" s="52">
        <v>1</v>
      </c>
      <c r="G182" s="51">
        <v>20</v>
      </c>
      <c r="H182" s="52">
        <v>1</v>
      </c>
      <c r="I182" s="51">
        <v>20</v>
      </c>
      <c r="J182" s="52">
        <v>0</v>
      </c>
      <c r="K182" s="51">
        <v>0</v>
      </c>
      <c r="L182" s="52">
        <v>0</v>
      </c>
      <c r="M182" s="51">
        <v>0</v>
      </c>
      <c r="N182" s="52">
        <v>0</v>
      </c>
      <c r="O182" s="51">
        <v>0</v>
      </c>
      <c r="P182" s="52">
        <v>0</v>
      </c>
      <c r="Q182" s="51">
        <v>0</v>
      </c>
      <c r="R182" s="52">
        <v>1</v>
      </c>
      <c r="S182" s="51">
        <v>20</v>
      </c>
      <c r="T182" s="52">
        <v>0</v>
      </c>
      <c r="U182" s="51">
        <v>0</v>
      </c>
      <c r="V182" s="52">
        <v>1</v>
      </c>
      <c r="W182" s="51">
        <v>20</v>
      </c>
      <c r="X182" s="52">
        <v>1</v>
      </c>
      <c r="Y182" s="51">
        <v>20</v>
      </c>
      <c r="Z182" s="52">
        <v>1</v>
      </c>
      <c r="AA182" s="51">
        <v>20</v>
      </c>
      <c r="AB182" s="52">
        <v>0</v>
      </c>
      <c r="AC182" s="51">
        <v>0</v>
      </c>
      <c r="AD182" s="52">
        <v>0</v>
      </c>
      <c r="AE182" s="51">
        <v>0</v>
      </c>
      <c r="AF182" s="52">
        <v>0</v>
      </c>
      <c r="AG182" s="51">
        <v>0</v>
      </c>
      <c r="AI182" s="43"/>
      <c r="AJ182">
        <f t="shared" si="2210"/>
        <v>1</v>
      </c>
      <c r="AK182">
        <f t="shared" si="2211"/>
        <v>20</v>
      </c>
      <c r="BE182">
        <f t="shared" si="2212"/>
        <v>1</v>
      </c>
      <c r="BF182">
        <f t="shared" si="2213"/>
        <v>20</v>
      </c>
      <c r="BZ182">
        <f t="shared" si="2214"/>
        <v>0</v>
      </c>
      <c r="CA182">
        <f t="shared" si="2215"/>
        <v>0</v>
      </c>
      <c r="CU182">
        <f t="shared" si="2216"/>
        <v>0</v>
      </c>
      <c r="CV182">
        <f t="shared" si="2217"/>
        <v>0</v>
      </c>
      <c r="DP182">
        <f t="shared" si="2218"/>
        <v>0</v>
      </c>
      <c r="DQ182">
        <f t="shared" si="2219"/>
        <v>0</v>
      </c>
      <c r="EK182">
        <f t="shared" si="2220"/>
        <v>0</v>
      </c>
      <c r="EL182">
        <f t="shared" si="2221"/>
        <v>0</v>
      </c>
      <c r="FF182">
        <f t="shared" si="2222"/>
        <v>1</v>
      </c>
      <c r="FG182">
        <f t="shared" si="2223"/>
        <v>20</v>
      </c>
      <c r="GA182">
        <f t="shared" si="2224"/>
        <v>0</v>
      </c>
      <c r="GB182">
        <f t="shared" si="2225"/>
        <v>0</v>
      </c>
      <c r="GV182">
        <f t="shared" si="2226"/>
        <v>1</v>
      </c>
      <c r="GW182">
        <f t="shared" si="2227"/>
        <v>20</v>
      </c>
      <c r="HQ182">
        <f t="shared" si="2228"/>
        <v>1</v>
      </c>
      <c r="HR182">
        <f t="shared" si="2229"/>
        <v>20</v>
      </c>
      <c r="IL182">
        <f t="shared" si="2230"/>
        <v>1</v>
      </c>
      <c r="IM182">
        <f t="shared" si="2231"/>
        <v>20</v>
      </c>
      <c r="JG182">
        <f t="shared" si="2232"/>
        <v>0</v>
      </c>
      <c r="JH182">
        <f t="shared" si="2233"/>
        <v>0</v>
      </c>
      <c r="KB182">
        <f t="shared" si="2234"/>
        <v>0</v>
      </c>
      <c r="KC182">
        <f t="shared" si="2235"/>
        <v>0</v>
      </c>
      <c r="KW182">
        <f t="shared" si="2236"/>
        <v>0</v>
      </c>
      <c r="KX182">
        <f t="shared" si="2237"/>
        <v>0</v>
      </c>
    </row>
    <row r="183" spans="1:310" x14ac:dyDescent="0.15">
      <c r="A183" s="51" t="s">
        <v>39</v>
      </c>
      <c r="B183" s="51" t="s">
        <v>44</v>
      </c>
      <c r="C183" s="51">
        <v>44</v>
      </c>
      <c r="D183" s="51" t="s">
        <v>42</v>
      </c>
      <c r="E183" s="52">
        <v>4</v>
      </c>
      <c r="F183" s="52">
        <v>1</v>
      </c>
      <c r="G183" s="51">
        <v>25</v>
      </c>
      <c r="H183" s="52">
        <v>1</v>
      </c>
      <c r="I183" s="51">
        <v>25</v>
      </c>
      <c r="J183" s="52">
        <v>0</v>
      </c>
      <c r="K183" s="51">
        <v>0</v>
      </c>
      <c r="L183" s="52">
        <v>0</v>
      </c>
      <c r="M183" s="51">
        <v>0</v>
      </c>
      <c r="N183" s="52">
        <v>0</v>
      </c>
      <c r="O183" s="51">
        <v>0</v>
      </c>
      <c r="P183" s="52">
        <v>1</v>
      </c>
      <c r="Q183" s="51">
        <v>25</v>
      </c>
      <c r="R183" s="52">
        <v>0</v>
      </c>
      <c r="S183" s="51">
        <v>0</v>
      </c>
      <c r="T183" s="52">
        <v>0</v>
      </c>
      <c r="U183" s="51">
        <v>0</v>
      </c>
      <c r="V183" s="52">
        <v>1</v>
      </c>
      <c r="W183" s="51">
        <v>25</v>
      </c>
      <c r="X183" s="52">
        <v>0</v>
      </c>
      <c r="Y183" s="51">
        <v>0</v>
      </c>
      <c r="Z183" s="52">
        <v>1</v>
      </c>
      <c r="AA183" s="51">
        <v>25</v>
      </c>
      <c r="AB183" s="52">
        <v>0</v>
      </c>
      <c r="AC183" s="51">
        <v>0</v>
      </c>
      <c r="AD183" s="52">
        <v>0</v>
      </c>
      <c r="AE183" s="51">
        <v>0</v>
      </c>
      <c r="AF183" s="52">
        <v>0</v>
      </c>
      <c r="AG183" s="51">
        <v>0</v>
      </c>
      <c r="AI183" s="43"/>
      <c r="AJ183">
        <f t="shared" si="2210"/>
        <v>1</v>
      </c>
      <c r="AK183">
        <f t="shared" si="2211"/>
        <v>25</v>
      </c>
      <c r="BE183">
        <f t="shared" si="2212"/>
        <v>1</v>
      </c>
      <c r="BF183">
        <f t="shared" si="2213"/>
        <v>25</v>
      </c>
      <c r="BZ183">
        <f t="shared" si="2214"/>
        <v>0</v>
      </c>
      <c r="CA183">
        <f t="shared" si="2215"/>
        <v>0</v>
      </c>
      <c r="CU183">
        <f t="shared" si="2216"/>
        <v>0</v>
      </c>
      <c r="CV183">
        <f t="shared" si="2217"/>
        <v>0</v>
      </c>
      <c r="DP183">
        <f t="shared" si="2218"/>
        <v>0</v>
      </c>
      <c r="DQ183">
        <f t="shared" si="2219"/>
        <v>0</v>
      </c>
      <c r="EK183">
        <f t="shared" si="2220"/>
        <v>1</v>
      </c>
      <c r="EL183">
        <f t="shared" si="2221"/>
        <v>25</v>
      </c>
      <c r="FF183">
        <f t="shared" si="2222"/>
        <v>0</v>
      </c>
      <c r="FG183">
        <f t="shared" si="2223"/>
        <v>0</v>
      </c>
      <c r="GA183">
        <f t="shared" si="2224"/>
        <v>0</v>
      </c>
      <c r="GB183">
        <f t="shared" si="2225"/>
        <v>0</v>
      </c>
      <c r="GV183">
        <f t="shared" si="2226"/>
        <v>1</v>
      </c>
      <c r="GW183">
        <f t="shared" si="2227"/>
        <v>25</v>
      </c>
      <c r="HQ183">
        <f t="shared" si="2228"/>
        <v>0</v>
      </c>
      <c r="HR183">
        <f t="shared" si="2229"/>
        <v>0</v>
      </c>
      <c r="IL183">
        <f t="shared" si="2230"/>
        <v>1</v>
      </c>
      <c r="IM183">
        <f t="shared" si="2231"/>
        <v>25</v>
      </c>
      <c r="JG183">
        <f t="shared" si="2232"/>
        <v>0</v>
      </c>
      <c r="JH183">
        <f t="shared" si="2233"/>
        <v>0</v>
      </c>
      <c r="KB183">
        <f t="shared" si="2234"/>
        <v>0</v>
      </c>
      <c r="KC183">
        <f t="shared" si="2235"/>
        <v>0</v>
      </c>
      <c r="KW183">
        <f t="shared" si="2236"/>
        <v>0</v>
      </c>
      <c r="KX183">
        <f t="shared" si="2237"/>
        <v>0</v>
      </c>
    </row>
    <row r="184" spans="1:310" x14ac:dyDescent="0.15">
      <c r="A184" s="51" t="s">
        <v>39</v>
      </c>
      <c r="B184" s="51" t="s">
        <v>44</v>
      </c>
      <c r="C184" s="51">
        <v>45</v>
      </c>
      <c r="D184" s="51" t="s">
        <v>42</v>
      </c>
      <c r="E184" s="52">
        <v>11</v>
      </c>
      <c r="F184" s="52">
        <v>1</v>
      </c>
      <c r="G184" s="51">
        <v>9.1</v>
      </c>
      <c r="H184" s="52">
        <v>1</v>
      </c>
      <c r="I184" s="51">
        <v>9.1</v>
      </c>
      <c r="J184" s="52">
        <v>0</v>
      </c>
      <c r="K184" s="51">
        <v>0</v>
      </c>
      <c r="L184" s="52">
        <v>0</v>
      </c>
      <c r="M184" s="51">
        <v>0</v>
      </c>
      <c r="N184" s="52">
        <v>0</v>
      </c>
      <c r="O184" s="51">
        <v>0</v>
      </c>
      <c r="P184" s="52">
        <v>2</v>
      </c>
      <c r="Q184" s="51">
        <v>18.2</v>
      </c>
      <c r="R184" s="52">
        <v>2</v>
      </c>
      <c r="S184" s="51">
        <v>18.2</v>
      </c>
      <c r="T184" s="52">
        <v>0</v>
      </c>
      <c r="U184" s="51">
        <v>0</v>
      </c>
      <c r="V184" s="52">
        <v>3</v>
      </c>
      <c r="W184" s="51">
        <v>27.3</v>
      </c>
      <c r="X184" s="52">
        <v>2</v>
      </c>
      <c r="Y184" s="51">
        <v>18.2</v>
      </c>
      <c r="Z184" s="52">
        <v>2</v>
      </c>
      <c r="AA184" s="51">
        <v>18.2</v>
      </c>
      <c r="AB184" s="52">
        <v>0</v>
      </c>
      <c r="AC184" s="51">
        <v>0</v>
      </c>
      <c r="AD184" s="52">
        <v>0</v>
      </c>
      <c r="AE184" s="51">
        <v>0</v>
      </c>
      <c r="AF184" s="52">
        <v>0</v>
      </c>
      <c r="AG184" s="51">
        <v>0</v>
      </c>
      <c r="AI184" s="43"/>
      <c r="AJ184">
        <f t="shared" si="2210"/>
        <v>1</v>
      </c>
      <c r="AK184">
        <f t="shared" si="2211"/>
        <v>9.1</v>
      </c>
      <c r="BE184">
        <f t="shared" si="2212"/>
        <v>1</v>
      </c>
      <c r="BF184">
        <f t="shared" si="2213"/>
        <v>9.1</v>
      </c>
      <c r="BZ184">
        <f t="shared" si="2214"/>
        <v>0</v>
      </c>
      <c r="CA184">
        <f t="shared" si="2215"/>
        <v>0</v>
      </c>
      <c r="CU184">
        <f t="shared" si="2216"/>
        <v>0</v>
      </c>
      <c r="CV184">
        <f t="shared" si="2217"/>
        <v>0</v>
      </c>
      <c r="DP184">
        <f t="shared" si="2218"/>
        <v>0</v>
      </c>
      <c r="DQ184">
        <f t="shared" si="2219"/>
        <v>0</v>
      </c>
      <c r="EK184">
        <f t="shared" si="2220"/>
        <v>2</v>
      </c>
      <c r="EL184">
        <f t="shared" si="2221"/>
        <v>18.2</v>
      </c>
      <c r="FF184">
        <f t="shared" si="2222"/>
        <v>2</v>
      </c>
      <c r="FG184">
        <f t="shared" si="2223"/>
        <v>18.2</v>
      </c>
      <c r="GA184">
        <f t="shared" si="2224"/>
        <v>0</v>
      </c>
      <c r="GB184">
        <f t="shared" si="2225"/>
        <v>0</v>
      </c>
      <c r="GV184">
        <f t="shared" si="2226"/>
        <v>3</v>
      </c>
      <c r="GW184">
        <f t="shared" si="2227"/>
        <v>27.3</v>
      </c>
      <c r="HQ184">
        <f t="shared" si="2228"/>
        <v>2</v>
      </c>
      <c r="HR184">
        <f t="shared" si="2229"/>
        <v>18.2</v>
      </c>
      <c r="IL184">
        <f t="shared" si="2230"/>
        <v>2</v>
      </c>
      <c r="IM184">
        <f t="shared" si="2231"/>
        <v>18.2</v>
      </c>
      <c r="JG184">
        <f t="shared" si="2232"/>
        <v>0</v>
      </c>
      <c r="JH184">
        <f t="shared" si="2233"/>
        <v>0</v>
      </c>
      <c r="KB184">
        <f t="shared" si="2234"/>
        <v>0</v>
      </c>
      <c r="KC184">
        <f t="shared" si="2235"/>
        <v>0</v>
      </c>
      <c r="KW184">
        <f t="shared" si="2236"/>
        <v>0</v>
      </c>
      <c r="KX184">
        <f t="shared" si="2237"/>
        <v>0</v>
      </c>
    </row>
    <row r="185" spans="1:310" x14ac:dyDescent="0.15">
      <c r="A185" s="51" t="s">
        <v>39</v>
      </c>
      <c r="B185" s="51" t="s">
        <v>44</v>
      </c>
      <c r="C185" s="51">
        <v>46</v>
      </c>
      <c r="D185" s="51" t="s">
        <v>42</v>
      </c>
      <c r="E185" s="52">
        <v>9</v>
      </c>
      <c r="F185" s="52">
        <v>3</v>
      </c>
      <c r="G185" s="51">
        <v>33.4</v>
      </c>
      <c r="H185" s="52">
        <v>4</v>
      </c>
      <c r="I185" s="51">
        <v>44.5</v>
      </c>
      <c r="J185" s="52">
        <v>1</v>
      </c>
      <c r="K185" s="51">
        <v>11.200000000000001</v>
      </c>
      <c r="L185" s="52">
        <v>0</v>
      </c>
      <c r="M185" s="51">
        <v>0</v>
      </c>
      <c r="N185" s="52">
        <v>0</v>
      </c>
      <c r="O185" s="51">
        <v>0</v>
      </c>
      <c r="P185" s="52">
        <v>3</v>
      </c>
      <c r="Q185" s="51">
        <v>33.4</v>
      </c>
      <c r="R185" s="52">
        <v>5</v>
      </c>
      <c r="S185" s="51">
        <v>55.6</v>
      </c>
      <c r="T185" s="52">
        <v>0</v>
      </c>
      <c r="U185" s="51">
        <v>0</v>
      </c>
      <c r="V185" s="52">
        <v>2</v>
      </c>
      <c r="W185" s="51">
        <v>22.3</v>
      </c>
      <c r="X185" s="52">
        <v>1</v>
      </c>
      <c r="Y185" s="51">
        <v>11.200000000000001</v>
      </c>
      <c r="Z185" s="52">
        <v>6</v>
      </c>
      <c r="AA185" s="51">
        <v>66.7</v>
      </c>
      <c r="AB185" s="52">
        <v>0</v>
      </c>
      <c r="AC185" s="51">
        <v>0</v>
      </c>
      <c r="AD185" s="52">
        <v>0</v>
      </c>
      <c r="AE185" s="51">
        <v>0</v>
      </c>
      <c r="AF185" s="52">
        <v>0</v>
      </c>
      <c r="AG185" s="51">
        <v>0</v>
      </c>
      <c r="AI185" s="43"/>
      <c r="AJ185">
        <f t="shared" si="2210"/>
        <v>3</v>
      </c>
      <c r="AK185">
        <f t="shared" si="2211"/>
        <v>33.4</v>
      </c>
      <c r="BE185">
        <f t="shared" si="2212"/>
        <v>4</v>
      </c>
      <c r="BF185">
        <f t="shared" si="2213"/>
        <v>44.5</v>
      </c>
      <c r="BZ185">
        <f t="shared" si="2214"/>
        <v>1</v>
      </c>
      <c r="CA185">
        <f t="shared" si="2215"/>
        <v>11.200000000000001</v>
      </c>
      <c r="CU185">
        <f t="shared" si="2216"/>
        <v>0</v>
      </c>
      <c r="CV185">
        <f t="shared" si="2217"/>
        <v>0</v>
      </c>
      <c r="DP185">
        <f t="shared" si="2218"/>
        <v>0</v>
      </c>
      <c r="DQ185">
        <f t="shared" si="2219"/>
        <v>0</v>
      </c>
      <c r="EK185">
        <f t="shared" si="2220"/>
        <v>3</v>
      </c>
      <c r="EL185">
        <f t="shared" si="2221"/>
        <v>33.4</v>
      </c>
      <c r="FF185">
        <f t="shared" si="2222"/>
        <v>5</v>
      </c>
      <c r="FG185">
        <f t="shared" si="2223"/>
        <v>55.6</v>
      </c>
      <c r="GA185">
        <f t="shared" si="2224"/>
        <v>0</v>
      </c>
      <c r="GB185">
        <f t="shared" si="2225"/>
        <v>0</v>
      </c>
      <c r="GV185">
        <f t="shared" si="2226"/>
        <v>2</v>
      </c>
      <c r="GW185">
        <f t="shared" si="2227"/>
        <v>22.3</v>
      </c>
      <c r="HQ185">
        <f t="shared" si="2228"/>
        <v>1</v>
      </c>
      <c r="HR185">
        <f t="shared" si="2229"/>
        <v>11.200000000000001</v>
      </c>
      <c r="IL185">
        <f t="shared" si="2230"/>
        <v>6</v>
      </c>
      <c r="IM185">
        <f t="shared" si="2231"/>
        <v>66.7</v>
      </c>
      <c r="JG185">
        <f t="shared" si="2232"/>
        <v>0</v>
      </c>
      <c r="JH185">
        <f t="shared" si="2233"/>
        <v>0</v>
      </c>
      <c r="KB185">
        <f t="shared" si="2234"/>
        <v>0</v>
      </c>
      <c r="KC185">
        <f t="shared" si="2235"/>
        <v>0</v>
      </c>
      <c r="KW185">
        <f t="shared" si="2236"/>
        <v>0</v>
      </c>
      <c r="KX185">
        <f t="shared" si="2237"/>
        <v>0</v>
      </c>
    </row>
    <row r="186" spans="1:310" x14ac:dyDescent="0.15">
      <c r="A186" s="51" t="s">
        <v>39</v>
      </c>
      <c r="B186" s="51" t="s">
        <v>44</v>
      </c>
      <c r="C186" s="51">
        <v>47</v>
      </c>
      <c r="D186" s="51" t="s">
        <v>42</v>
      </c>
      <c r="E186" s="52">
        <v>8</v>
      </c>
      <c r="F186" s="52">
        <v>0</v>
      </c>
      <c r="G186" s="51">
        <v>0</v>
      </c>
      <c r="H186" s="52">
        <v>0</v>
      </c>
      <c r="I186" s="51">
        <v>0</v>
      </c>
      <c r="J186" s="52">
        <v>1</v>
      </c>
      <c r="K186" s="51">
        <v>12.5</v>
      </c>
      <c r="L186" s="52">
        <v>0</v>
      </c>
      <c r="M186" s="51">
        <v>0</v>
      </c>
      <c r="N186" s="52">
        <v>0</v>
      </c>
      <c r="O186" s="51">
        <v>0</v>
      </c>
      <c r="P186" s="52">
        <v>0</v>
      </c>
      <c r="Q186" s="51">
        <v>0</v>
      </c>
      <c r="R186" s="52">
        <v>4</v>
      </c>
      <c r="S186" s="51">
        <v>50</v>
      </c>
      <c r="T186" s="52">
        <v>0</v>
      </c>
      <c r="U186" s="51">
        <v>0</v>
      </c>
      <c r="V186" s="52">
        <v>1</v>
      </c>
      <c r="W186" s="51">
        <v>12.5</v>
      </c>
      <c r="X186" s="52">
        <v>1</v>
      </c>
      <c r="Y186" s="51">
        <v>12.5</v>
      </c>
      <c r="Z186" s="52">
        <v>2</v>
      </c>
      <c r="AA186" s="51">
        <v>25</v>
      </c>
      <c r="AB186" s="52">
        <v>0</v>
      </c>
      <c r="AC186" s="51">
        <v>0</v>
      </c>
      <c r="AD186" s="52">
        <v>0</v>
      </c>
      <c r="AE186" s="51">
        <v>0</v>
      </c>
      <c r="AF186" s="52">
        <v>0</v>
      </c>
      <c r="AG186" s="51">
        <v>0</v>
      </c>
      <c r="AI186" s="43"/>
      <c r="AJ186">
        <f t="shared" si="2210"/>
        <v>0</v>
      </c>
      <c r="AK186">
        <f t="shared" si="2211"/>
        <v>0</v>
      </c>
      <c r="BE186">
        <f t="shared" si="2212"/>
        <v>0</v>
      </c>
      <c r="BF186">
        <f t="shared" si="2213"/>
        <v>0</v>
      </c>
      <c r="BZ186">
        <f t="shared" si="2214"/>
        <v>1</v>
      </c>
      <c r="CA186">
        <f t="shared" si="2215"/>
        <v>12.5</v>
      </c>
      <c r="CU186">
        <f t="shared" si="2216"/>
        <v>0</v>
      </c>
      <c r="CV186">
        <f t="shared" si="2217"/>
        <v>0</v>
      </c>
      <c r="DP186">
        <f t="shared" si="2218"/>
        <v>0</v>
      </c>
      <c r="DQ186">
        <f t="shared" si="2219"/>
        <v>0</v>
      </c>
      <c r="EK186">
        <f t="shared" si="2220"/>
        <v>0</v>
      </c>
      <c r="EL186">
        <f t="shared" si="2221"/>
        <v>0</v>
      </c>
      <c r="FF186">
        <f t="shared" si="2222"/>
        <v>4</v>
      </c>
      <c r="FG186">
        <f t="shared" si="2223"/>
        <v>50</v>
      </c>
      <c r="GA186">
        <f t="shared" si="2224"/>
        <v>0</v>
      </c>
      <c r="GB186">
        <f t="shared" si="2225"/>
        <v>0</v>
      </c>
      <c r="GV186">
        <f t="shared" si="2226"/>
        <v>1</v>
      </c>
      <c r="GW186">
        <f t="shared" si="2227"/>
        <v>12.5</v>
      </c>
      <c r="HQ186">
        <f t="shared" si="2228"/>
        <v>1</v>
      </c>
      <c r="HR186">
        <f t="shared" si="2229"/>
        <v>12.5</v>
      </c>
      <c r="IL186">
        <f t="shared" si="2230"/>
        <v>2</v>
      </c>
      <c r="IM186">
        <f t="shared" si="2231"/>
        <v>25</v>
      </c>
      <c r="JG186">
        <f t="shared" si="2232"/>
        <v>0</v>
      </c>
      <c r="JH186">
        <f t="shared" si="2233"/>
        <v>0</v>
      </c>
      <c r="KB186">
        <f t="shared" si="2234"/>
        <v>0</v>
      </c>
      <c r="KC186">
        <f t="shared" si="2235"/>
        <v>0</v>
      </c>
      <c r="KW186">
        <f t="shared" si="2236"/>
        <v>0</v>
      </c>
      <c r="KX186">
        <f t="shared" si="2237"/>
        <v>0</v>
      </c>
    </row>
    <row r="187" spans="1:310" x14ac:dyDescent="0.15">
      <c r="A187" s="51" t="s">
        <v>39</v>
      </c>
      <c r="B187" s="51" t="s">
        <v>44</v>
      </c>
      <c r="C187" s="51">
        <v>48</v>
      </c>
      <c r="D187" s="51" t="s">
        <v>42</v>
      </c>
      <c r="E187" s="52">
        <v>7</v>
      </c>
      <c r="F187" s="52">
        <v>0</v>
      </c>
      <c r="G187" s="51">
        <v>0</v>
      </c>
      <c r="H187" s="52">
        <v>0</v>
      </c>
      <c r="I187" s="51">
        <v>0</v>
      </c>
      <c r="J187" s="52">
        <v>0</v>
      </c>
      <c r="K187" s="51">
        <v>0</v>
      </c>
      <c r="L187" s="52">
        <v>0</v>
      </c>
      <c r="M187" s="51">
        <v>0</v>
      </c>
      <c r="N187" s="52">
        <v>1</v>
      </c>
      <c r="O187" s="51">
        <v>14.3</v>
      </c>
      <c r="P187" s="52">
        <v>1</v>
      </c>
      <c r="Q187" s="51">
        <v>14.3</v>
      </c>
      <c r="R187" s="52">
        <v>0</v>
      </c>
      <c r="S187" s="51">
        <v>0</v>
      </c>
      <c r="T187" s="52">
        <v>0</v>
      </c>
      <c r="U187" s="51">
        <v>0</v>
      </c>
      <c r="V187" s="52">
        <v>0</v>
      </c>
      <c r="W187" s="51">
        <v>0</v>
      </c>
      <c r="X187" s="52">
        <v>0</v>
      </c>
      <c r="Y187" s="51">
        <v>0</v>
      </c>
      <c r="Z187" s="52">
        <v>2</v>
      </c>
      <c r="AA187" s="51">
        <v>28.6</v>
      </c>
      <c r="AB187" s="52">
        <v>0</v>
      </c>
      <c r="AC187" s="51">
        <v>0</v>
      </c>
      <c r="AD187" s="52">
        <v>0</v>
      </c>
      <c r="AE187" s="51">
        <v>0</v>
      </c>
      <c r="AF187" s="52">
        <v>0</v>
      </c>
      <c r="AG187" s="51">
        <v>0</v>
      </c>
      <c r="AI187" s="43"/>
      <c r="AJ187">
        <f t="shared" si="2210"/>
        <v>0</v>
      </c>
      <c r="AK187">
        <f t="shared" si="2211"/>
        <v>0</v>
      </c>
      <c r="BE187">
        <f t="shared" si="2212"/>
        <v>0</v>
      </c>
      <c r="BF187">
        <f t="shared" si="2213"/>
        <v>0</v>
      </c>
      <c r="BZ187">
        <f t="shared" si="2214"/>
        <v>0</v>
      </c>
      <c r="CA187">
        <f t="shared" si="2215"/>
        <v>0</v>
      </c>
      <c r="CU187">
        <f t="shared" si="2216"/>
        <v>0</v>
      </c>
      <c r="CV187">
        <f t="shared" si="2217"/>
        <v>0</v>
      </c>
      <c r="DP187">
        <f t="shared" si="2218"/>
        <v>1</v>
      </c>
      <c r="DQ187">
        <f t="shared" si="2219"/>
        <v>14.3</v>
      </c>
      <c r="EK187">
        <f t="shared" si="2220"/>
        <v>1</v>
      </c>
      <c r="EL187">
        <f t="shared" si="2221"/>
        <v>14.3</v>
      </c>
      <c r="FF187">
        <f t="shared" si="2222"/>
        <v>0</v>
      </c>
      <c r="FG187">
        <f t="shared" si="2223"/>
        <v>0</v>
      </c>
      <c r="GA187">
        <f t="shared" si="2224"/>
        <v>0</v>
      </c>
      <c r="GB187">
        <f t="shared" si="2225"/>
        <v>0</v>
      </c>
      <c r="GV187">
        <f t="shared" si="2226"/>
        <v>0</v>
      </c>
      <c r="GW187">
        <f t="shared" si="2227"/>
        <v>0</v>
      </c>
      <c r="HQ187">
        <f t="shared" si="2228"/>
        <v>0</v>
      </c>
      <c r="HR187">
        <f t="shared" si="2229"/>
        <v>0</v>
      </c>
      <c r="IL187">
        <f t="shared" si="2230"/>
        <v>2</v>
      </c>
      <c r="IM187">
        <f t="shared" si="2231"/>
        <v>28.6</v>
      </c>
      <c r="JG187">
        <f t="shared" si="2232"/>
        <v>0</v>
      </c>
      <c r="JH187">
        <f t="shared" si="2233"/>
        <v>0</v>
      </c>
      <c r="KB187">
        <f t="shared" si="2234"/>
        <v>0</v>
      </c>
      <c r="KC187">
        <f t="shared" si="2235"/>
        <v>0</v>
      </c>
      <c r="KW187">
        <f t="shared" si="2236"/>
        <v>0</v>
      </c>
      <c r="KX187">
        <f t="shared" si="2237"/>
        <v>0</v>
      </c>
    </row>
    <row r="188" spans="1:310" x14ac:dyDescent="0.15">
      <c r="A188" s="51" t="s">
        <v>39</v>
      </c>
      <c r="B188" s="51" t="s">
        <v>44</v>
      </c>
      <c r="C188" s="51">
        <v>49</v>
      </c>
      <c r="D188" s="51" t="s">
        <v>42</v>
      </c>
      <c r="E188" s="52">
        <v>6</v>
      </c>
      <c r="F188" s="52">
        <v>1</v>
      </c>
      <c r="G188" s="51">
        <v>16.7</v>
      </c>
      <c r="H188" s="52">
        <v>1</v>
      </c>
      <c r="I188" s="51">
        <v>16.7</v>
      </c>
      <c r="J188" s="52">
        <v>1</v>
      </c>
      <c r="K188" s="51">
        <v>16.7</v>
      </c>
      <c r="L188" s="52">
        <v>0</v>
      </c>
      <c r="M188" s="51">
        <v>0</v>
      </c>
      <c r="N188" s="52">
        <v>0</v>
      </c>
      <c r="O188" s="51">
        <v>0</v>
      </c>
      <c r="P188" s="52">
        <v>0</v>
      </c>
      <c r="Q188" s="51">
        <v>0</v>
      </c>
      <c r="R188" s="52">
        <v>1</v>
      </c>
      <c r="S188" s="51">
        <v>16.7</v>
      </c>
      <c r="T188" s="52">
        <v>0</v>
      </c>
      <c r="U188" s="51">
        <v>0</v>
      </c>
      <c r="V188" s="52">
        <v>0</v>
      </c>
      <c r="W188" s="51">
        <v>0</v>
      </c>
      <c r="X188" s="52">
        <v>1</v>
      </c>
      <c r="Y188" s="51">
        <v>16.7</v>
      </c>
      <c r="Z188" s="52">
        <v>4</v>
      </c>
      <c r="AA188" s="51">
        <v>66.7</v>
      </c>
      <c r="AB188" s="52">
        <v>0</v>
      </c>
      <c r="AC188" s="51">
        <v>0</v>
      </c>
      <c r="AD188" s="52">
        <v>0</v>
      </c>
      <c r="AE188" s="51">
        <v>0</v>
      </c>
      <c r="AF188" s="52">
        <v>0</v>
      </c>
      <c r="AG188" s="51">
        <v>0</v>
      </c>
      <c r="AI188" s="43"/>
      <c r="AJ188">
        <f t="shared" si="2210"/>
        <v>1</v>
      </c>
      <c r="AK188">
        <f t="shared" si="2211"/>
        <v>16.7</v>
      </c>
      <c r="BE188">
        <f t="shared" si="2212"/>
        <v>1</v>
      </c>
      <c r="BF188">
        <f t="shared" si="2213"/>
        <v>16.7</v>
      </c>
      <c r="BZ188">
        <f t="shared" si="2214"/>
        <v>1</v>
      </c>
      <c r="CA188">
        <f t="shared" si="2215"/>
        <v>16.7</v>
      </c>
      <c r="CU188">
        <f t="shared" si="2216"/>
        <v>0</v>
      </c>
      <c r="CV188">
        <f t="shared" si="2217"/>
        <v>0</v>
      </c>
      <c r="DP188">
        <f t="shared" si="2218"/>
        <v>0</v>
      </c>
      <c r="DQ188">
        <f t="shared" si="2219"/>
        <v>0</v>
      </c>
      <c r="EK188">
        <f t="shared" si="2220"/>
        <v>0</v>
      </c>
      <c r="EL188">
        <f t="shared" si="2221"/>
        <v>0</v>
      </c>
      <c r="FF188">
        <f t="shared" si="2222"/>
        <v>1</v>
      </c>
      <c r="FG188">
        <f t="shared" si="2223"/>
        <v>16.7</v>
      </c>
      <c r="GA188">
        <f t="shared" si="2224"/>
        <v>0</v>
      </c>
      <c r="GB188">
        <f t="shared" si="2225"/>
        <v>0</v>
      </c>
      <c r="GV188">
        <f t="shared" si="2226"/>
        <v>0</v>
      </c>
      <c r="GW188">
        <f t="shared" si="2227"/>
        <v>0</v>
      </c>
      <c r="HQ188">
        <f t="shared" si="2228"/>
        <v>1</v>
      </c>
      <c r="HR188">
        <f t="shared" si="2229"/>
        <v>16.7</v>
      </c>
      <c r="IL188">
        <f t="shared" si="2230"/>
        <v>4</v>
      </c>
      <c r="IM188">
        <f t="shared" si="2231"/>
        <v>66.7</v>
      </c>
      <c r="JG188">
        <f t="shared" si="2232"/>
        <v>0</v>
      </c>
      <c r="JH188">
        <f t="shared" si="2233"/>
        <v>0</v>
      </c>
      <c r="KB188">
        <f t="shared" si="2234"/>
        <v>0</v>
      </c>
      <c r="KC188">
        <f t="shared" si="2235"/>
        <v>0</v>
      </c>
      <c r="KW188">
        <f t="shared" si="2236"/>
        <v>0</v>
      </c>
      <c r="KX188">
        <f t="shared" si="2237"/>
        <v>0</v>
      </c>
    </row>
    <row r="189" spans="1:310" x14ac:dyDescent="0.15">
      <c r="A189" s="51" t="s">
        <v>39</v>
      </c>
      <c r="B189" s="51" t="s">
        <v>44</v>
      </c>
      <c r="C189" s="51">
        <v>50</v>
      </c>
      <c r="D189" s="51" t="s">
        <v>42</v>
      </c>
      <c r="E189" s="52">
        <v>10</v>
      </c>
      <c r="F189" s="52">
        <v>1</v>
      </c>
      <c r="G189" s="51">
        <v>10</v>
      </c>
      <c r="H189" s="52">
        <v>1</v>
      </c>
      <c r="I189" s="51">
        <v>10</v>
      </c>
      <c r="J189" s="52">
        <v>1</v>
      </c>
      <c r="K189" s="51">
        <v>10</v>
      </c>
      <c r="L189" s="52">
        <v>0</v>
      </c>
      <c r="M189" s="51">
        <v>0</v>
      </c>
      <c r="N189" s="52">
        <v>0</v>
      </c>
      <c r="O189" s="51">
        <v>0</v>
      </c>
      <c r="P189" s="52">
        <v>0</v>
      </c>
      <c r="Q189" s="51">
        <v>0</v>
      </c>
      <c r="R189" s="52">
        <v>0</v>
      </c>
      <c r="S189" s="51">
        <v>0</v>
      </c>
      <c r="T189" s="52">
        <v>0</v>
      </c>
      <c r="U189" s="51">
        <v>0</v>
      </c>
      <c r="V189" s="52">
        <v>1</v>
      </c>
      <c r="W189" s="51">
        <v>10</v>
      </c>
      <c r="X189" s="52">
        <v>0</v>
      </c>
      <c r="Y189" s="51">
        <v>0</v>
      </c>
      <c r="Z189" s="52">
        <v>6</v>
      </c>
      <c r="AA189" s="51">
        <v>60</v>
      </c>
      <c r="AB189" s="52">
        <v>0</v>
      </c>
      <c r="AC189" s="51">
        <v>0</v>
      </c>
      <c r="AD189" s="52">
        <v>1</v>
      </c>
      <c r="AE189" s="51">
        <v>10</v>
      </c>
      <c r="AF189" s="52">
        <v>0</v>
      </c>
      <c r="AG189" s="51">
        <v>0</v>
      </c>
      <c r="AI189" s="43"/>
      <c r="AJ189">
        <f t="shared" si="2210"/>
        <v>1</v>
      </c>
      <c r="AK189">
        <f t="shared" si="2211"/>
        <v>10</v>
      </c>
      <c r="BE189">
        <f t="shared" si="2212"/>
        <v>1</v>
      </c>
      <c r="BF189">
        <f t="shared" si="2213"/>
        <v>10</v>
      </c>
      <c r="BZ189">
        <f t="shared" si="2214"/>
        <v>1</v>
      </c>
      <c r="CA189">
        <f t="shared" si="2215"/>
        <v>10</v>
      </c>
      <c r="CU189">
        <f t="shared" si="2216"/>
        <v>0</v>
      </c>
      <c r="CV189">
        <f t="shared" si="2217"/>
        <v>0</v>
      </c>
      <c r="DP189">
        <f t="shared" si="2218"/>
        <v>0</v>
      </c>
      <c r="DQ189">
        <f t="shared" si="2219"/>
        <v>0</v>
      </c>
      <c r="EK189">
        <f t="shared" si="2220"/>
        <v>0</v>
      </c>
      <c r="EL189">
        <f t="shared" si="2221"/>
        <v>0</v>
      </c>
      <c r="FF189">
        <f t="shared" si="2222"/>
        <v>0</v>
      </c>
      <c r="FG189">
        <f t="shared" si="2223"/>
        <v>0</v>
      </c>
      <c r="GA189">
        <f t="shared" si="2224"/>
        <v>0</v>
      </c>
      <c r="GB189">
        <f t="shared" si="2225"/>
        <v>0</v>
      </c>
      <c r="GV189">
        <f t="shared" si="2226"/>
        <v>1</v>
      </c>
      <c r="GW189">
        <f t="shared" si="2227"/>
        <v>10</v>
      </c>
      <c r="HQ189">
        <f t="shared" si="2228"/>
        <v>0</v>
      </c>
      <c r="HR189">
        <f t="shared" si="2229"/>
        <v>0</v>
      </c>
      <c r="IL189">
        <f t="shared" si="2230"/>
        <v>6</v>
      </c>
      <c r="IM189">
        <f t="shared" si="2231"/>
        <v>60</v>
      </c>
      <c r="JG189">
        <f t="shared" si="2232"/>
        <v>0</v>
      </c>
      <c r="JH189">
        <f t="shared" si="2233"/>
        <v>0</v>
      </c>
      <c r="KB189">
        <f t="shared" si="2234"/>
        <v>1</v>
      </c>
      <c r="KC189">
        <f t="shared" si="2235"/>
        <v>10</v>
      </c>
      <c r="KW189">
        <f t="shared" si="2236"/>
        <v>0</v>
      </c>
      <c r="KX189">
        <f t="shared" si="2237"/>
        <v>0</v>
      </c>
    </row>
    <row r="190" spans="1:310" x14ac:dyDescent="0.15">
      <c r="A190" s="51" t="s">
        <v>39</v>
      </c>
      <c r="B190" s="51" t="s">
        <v>44</v>
      </c>
      <c r="C190" s="51">
        <v>51</v>
      </c>
      <c r="D190" s="51" t="s">
        <v>42</v>
      </c>
      <c r="E190" s="52">
        <v>9</v>
      </c>
      <c r="F190" s="52">
        <v>1</v>
      </c>
      <c r="G190" s="51">
        <v>11.200000000000001</v>
      </c>
      <c r="H190" s="52">
        <v>0</v>
      </c>
      <c r="I190" s="51">
        <v>0</v>
      </c>
      <c r="J190" s="52">
        <v>0</v>
      </c>
      <c r="K190" s="51">
        <v>0</v>
      </c>
      <c r="L190" s="52">
        <v>0</v>
      </c>
      <c r="M190" s="51">
        <v>0</v>
      </c>
      <c r="N190" s="52">
        <v>0</v>
      </c>
      <c r="O190" s="51">
        <v>0</v>
      </c>
      <c r="P190" s="52">
        <v>1</v>
      </c>
      <c r="Q190" s="51">
        <v>11.200000000000001</v>
      </c>
      <c r="R190" s="52">
        <v>4</v>
      </c>
      <c r="S190" s="51">
        <v>44.5</v>
      </c>
      <c r="T190" s="52">
        <v>0</v>
      </c>
      <c r="U190" s="51">
        <v>0</v>
      </c>
      <c r="V190" s="52">
        <v>3</v>
      </c>
      <c r="W190" s="51">
        <v>33.4</v>
      </c>
      <c r="X190" s="52">
        <v>1</v>
      </c>
      <c r="Y190" s="51">
        <v>11.200000000000001</v>
      </c>
      <c r="Z190" s="52">
        <v>4</v>
      </c>
      <c r="AA190" s="51">
        <v>44.5</v>
      </c>
      <c r="AB190" s="52">
        <v>0</v>
      </c>
      <c r="AC190" s="51">
        <v>0</v>
      </c>
      <c r="AD190" s="52">
        <v>0</v>
      </c>
      <c r="AE190" s="51">
        <v>0</v>
      </c>
      <c r="AF190" s="52">
        <v>0</v>
      </c>
      <c r="AG190" s="51">
        <v>0</v>
      </c>
      <c r="AI190" s="43"/>
      <c r="AJ190">
        <f t="shared" si="2210"/>
        <v>1</v>
      </c>
      <c r="AK190">
        <f t="shared" si="2211"/>
        <v>11.200000000000001</v>
      </c>
      <c r="BE190">
        <f t="shared" si="2212"/>
        <v>0</v>
      </c>
      <c r="BF190">
        <f t="shared" si="2213"/>
        <v>0</v>
      </c>
      <c r="BZ190">
        <f t="shared" si="2214"/>
        <v>0</v>
      </c>
      <c r="CA190">
        <f t="shared" si="2215"/>
        <v>0</v>
      </c>
      <c r="CU190">
        <f t="shared" si="2216"/>
        <v>0</v>
      </c>
      <c r="CV190">
        <f t="shared" si="2217"/>
        <v>0</v>
      </c>
      <c r="DP190">
        <f t="shared" si="2218"/>
        <v>0</v>
      </c>
      <c r="DQ190">
        <f t="shared" si="2219"/>
        <v>0</v>
      </c>
      <c r="EK190">
        <f t="shared" si="2220"/>
        <v>1</v>
      </c>
      <c r="EL190">
        <f t="shared" si="2221"/>
        <v>11.200000000000001</v>
      </c>
      <c r="FF190">
        <f t="shared" si="2222"/>
        <v>4</v>
      </c>
      <c r="FG190">
        <f t="shared" si="2223"/>
        <v>44.5</v>
      </c>
      <c r="GA190">
        <f t="shared" si="2224"/>
        <v>0</v>
      </c>
      <c r="GB190">
        <f t="shared" si="2225"/>
        <v>0</v>
      </c>
      <c r="GV190">
        <f t="shared" si="2226"/>
        <v>3</v>
      </c>
      <c r="GW190">
        <f t="shared" si="2227"/>
        <v>33.4</v>
      </c>
      <c r="HQ190">
        <f t="shared" si="2228"/>
        <v>1</v>
      </c>
      <c r="HR190">
        <f t="shared" si="2229"/>
        <v>11.200000000000001</v>
      </c>
      <c r="IL190">
        <f t="shared" si="2230"/>
        <v>4</v>
      </c>
      <c r="IM190">
        <f t="shared" si="2231"/>
        <v>44.5</v>
      </c>
      <c r="JG190">
        <f t="shared" si="2232"/>
        <v>0</v>
      </c>
      <c r="JH190">
        <f t="shared" si="2233"/>
        <v>0</v>
      </c>
      <c r="KB190">
        <f t="shared" si="2234"/>
        <v>0</v>
      </c>
      <c r="KC190">
        <f t="shared" si="2235"/>
        <v>0</v>
      </c>
      <c r="KW190">
        <f t="shared" si="2236"/>
        <v>0</v>
      </c>
      <c r="KX190">
        <f t="shared" si="2237"/>
        <v>0</v>
      </c>
    </row>
    <row r="191" spans="1:310" x14ac:dyDescent="0.15">
      <c r="A191" s="51" t="s">
        <v>39</v>
      </c>
      <c r="B191" s="51" t="s">
        <v>44</v>
      </c>
      <c r="C191" s="51">
        <v>52</v>
      </c>
      <c r="D191" s="51" t="s">
        <v>42</v>
      </c>
      <c r="E191" s="52">
        <v>8</v>
      </c>
      <c r="F191" s="52">
        <v>2</v>
      </c>
      <c r="G191" s="51">
        <v>25</v>
      </c>
      <c r="H191" s="52">
        <v>1</v>
      </c>
      <c r="I191" s="51">
        <v>12.5</v>
      </c>
      <c r="J191" s="52">
        <v>0</v>
      </c>
      <c r="K191" s="51">
        <v>0</v>
      </c>
      <c r="L191" s="52">
        <v>1</v>
      </c>
      <c r="M191" s="51">
        <v>12.5</v>
      </c>
      <c r="N191" s="52">
        <v>0</v>
      </c>
      <c r="O191" s="51">
        <v>0</v>
      </c>
      <c r="P191" s="52">
        <v>3</v>
      </c>
      <c r="Q191" s="51">
        <v>37.5</v>
      </c>
      <c r="R191" s="52">
        <v>3</v>
      </c>
      <c r="S191" s="51">
        <v>37.5</v>
      </c>
      <c r="T191" s="52">
        <v>0</v>
      </c>
      <c r="U191" s="51">
        <v>0</v>
      </c>
      <c r="V191" s="52">
        <v>4</v>
      </c>
      <c r="W191" s="51">
        <v>50</v>
      </c>
      <c r="X191" s="52">
        <v>0</v>
      </c>
      <c r="Y191" s="51">
        <v>0</v>
      </c>
      <c r="Z191" s="52">
        <v>6</v>
      </c>
      <c r="AA191" s="51">
        <v>75</v>
      </c>
      <c r="AB191" s="52">
        <v>0</v>
      </c>
      <c r="AC191" s="51">
        <v>0</v>
      </c>
      <c r="AD191" s="52">
        <v>1</v>
      </c>
      <c r="AE191" s="51">
        <v>12.5</v>
      </c>
      <c r="AF191" s="52">
        <v>0</v>
      </c>
      <c r="AG191" s="51">
        <v>0</v>
      </c>
      <c r="AI191" s="43"/>
      <c r="AJ191">
        <f t="shared" si="2210"/>
        <v>2</v>
      </c>
      <c r="AK191">
        <f t="shared" si="2211"/>
        <v>25</v>
      </c>
      <c r="BE191">
        <f t="shared" si="2212"/>
        <v>1</v>
      </c>
      <c r="BF191">
        <f t="shared" si="2213"/>
        <v>12.5</v>
      </c>
      <c r="BZ191">
        <f t="shared" si="2214"/>
        <v>0</v>
      </c>
      <c r="CA191">
        <f t="shared" si="2215"/>
        <v>0</v>
      </c>
      <c r="CU191">
        <f t="shared" si="2216"/>
        <v>1</v>
      </c>
      <c r="CV191">
        <f t="shared" si="2217"/>
        <v>12.5</v>
      </c>
      <c r="DP191">
        <f t="shared" si="2218"/>
        <v>0</v>
      </c>
      <c r="DQ191">
        <f t="shared" si="2219"/>
        <v>0</v>
      </c>
      <c r="EK191">
        <f t="shared" si="2220"/>
        <v>3</v>
      </c>
      <c r="EL191">
        <f t="shared" si="2221"/>
        <v>37.5</v>
      </c>
      <c r="FF191">
        <f t="shared" si="2222"/>
        <v>3</v>
      </c>
      <c r="FG191">
        <f t="shared" si="2223"/>
        <v>37.5</v>
      </c>
      <c r="GA191">
        <f t="shared" si="2224"/>
        <v>0</v>
      </c>
      <c r="GB191">
        <f t="shared" si="2225"/>
        <v>0</v>
      </c>
      <c r="GV191">
        <f t="shared" si="2226"/>
        <v>4</v>
      </c>
      <c r="GW191">
        <f t="shared" si="2227"/>
        <v>50</v>
      </c>
      <c r="HQ191">
        <f t="shared" si="2228"/>
        <v>0</v>
      </c>
      <c r="HR191">
        <f t="shared" si="2229"/>
        <v>0</v>
      </c>
      <c r="IL191">
        <f t="shared" si="2230"/>
        <v>6</v>
      </c>
      <c r="IM191">
        <f t="shared" si="2231"/>
        <v>75</v>
      </c>
      <c r="JG191">
        <f t="shared" si="2232"/>
        <v>0</v>
      </c>
      <c r="JH191">
        <f t="shared" si="2233"/>
        <v>0</v>
      </c>
      <c r="KB191">
        <f t="shared" si="2234"/>
        <v>1</v>
      </c>
      <c r="KC191">
        <f t="shared" si="2235"/>
        <v>12.5</v>
      </c>
      <c r="KW191">
        <f t="shared" si="2236"/>
        <v>0</v>
      </c>
      <c r="KX191">
        <f t="shared" si="2237"/>
        <v>0</v>
      </c>
    </row>
    <row r="192" spans="1:310" x14ac:dyDescent="0.15">
      <c r="A192" s="51" t="s">
        <v>39</v>
      </c>
      <c r="B192" s="51" t="s">
        <v>44</v>
      </c>
      <c r="C192" s="51">
        <v>53</v>
      </c>
      <c r="D192" s="51" t="s">
        <v>42</v>
      </c>
      <c r="E192" s="52">
        <v>11</v>
      </c>
      <c r="F192" s="52">
        <v>2</v>
      </c>
      <c r="G192" s="51">
        <v>18.2</v>
      </c>
      <c r="H192" s="52">
        <v>1</v>
      </c>
      <c r="I192" s="51">
        <v>9.1</v>
      </c>
      <c r="J192" s="52">
        <v>4</v>
      </c>
      <c r="K192" s="51">
        <v>36.4</v>
      </c>
      <c r="L192" s="52">
        <v>1</v>
      </c>
      <c r="M192" s="51">
        <v>9.1</v>
      </c>
      <c r="N192" s="52">
        <v>0</v>
      </c>
      <c r="O192" s="51">
        <v>0</v>
      </c>
      <c r="P192" s="52">
        <v>1</v>
      </c>
      <c r="Q192" s="51">
        <v>9.1</v>
      </c>
      <c r="R192" s="52">
        <v>5</v>
      </c>
      <c r="S192" s="51">
        <v>45.5</v>
      </c>
      <c r="T192" s="52">
        <v>0</v>
      </c>
      <c r="U192" s="51">
        <v>0</v>
      </c>
      <c r="V192" s="52">
        <v>3</v>
      </c>
      <c r="W192" s="51">
        <v>27.3</v>
      </c>
      <c r="X192" s="52">
        <v>1</v>
      </c>
      <c r="Y192" s="51">
        <v>9.1</v>
      </c>
      <c r="Z192" s="52">
        <v>12</v>
      </c>
      <c r="AA192" s="51">
        <v>109.10000000000001</v>
      </c>
      <c r="AB192" s="52">
        <v>0</v>
      </c>
      <c r="AC192" s="51">
        <v>0</v>
      </c>
      <c r="AD192" s="52">
        <v>1</v>
      </c>
      <c r="AE192" s="51">
        <v>9.1</v>
      </c>
      <c r="AF192" s="52">
        <v>0</v>
      </c>
      <c r="AG192" s="51">
        <v>0</v>
      </c>
      <c r="AI192" s="43"/>
      <c r="AJ192">
        <f t="shared" si="2210"/>
        <v>2</v>
      </c>
      <c r="AK192">
        <f t="shared" si="2211"/>
        <v>18.2</v>
      </c>
      <c r="BE192">
        <f t="shared" si="2212"/>
        <v>1</v>
      </c>
      <c r="BF192">
        <f t="shared" si="2213"/>
        <v>9.1</v>
      </c>
      <c r="BZ192">
        <f t="shared" si="2214"/>
        <v>4</v>
      </c>
      <c r="CA192">
        <f t="shared" si="2215"/>
        <v>36.4</v>
      </c>
      <c r="CU192">
        <f t="shared" si="2216"/>
        <v>1</v>
      </c>
      <c r="CV192">
        <f t="shared" si="2217"/>
        <v>9.1</v>
      </c>
      <c r="DP192">
        <f t="shared" si="2218"/>
        <v>0</v>
      </c>
      <c r="DQ192">
        <f t="shared" si="2219"/>
        <v>0</v>
      </c>
      <c r="EK192">
        <f t="shared" si="2220"/>
        <v>1</v>
      </c>
      <c r="EL192">
        <f t="shared" si="2221"/>
        <v>9.1</v>
      </c>
      <c r="FF192">
        <f t="shared" si="2222"/>
        <v>5</v>
      </c>
      <c r="FG192">
        <f t="shared" si="2223"/>
        <v>45.5</v>
      </c>
      <c r="GA192">
        <f t="shared" si="2224"/>
        <v>0</v>
      </c>
      <c r="GB192">
        <f t="shared" si="2225"/>
        <v>0</v>
      </c>
      <c r="GV192">
        <f t="shared" si="2226"/>
        <v>3</v>
      </c>
      <c r="GW192">
        <f t="shared" si="2227"/>
        <v>27.3</v>
      </c>
      <c r="HQ192">
        <f t="shared" si="2228"/>
        <v>1</v>
      </c>
      <c r="HR192">
        <f t="shared" si="2229"/>
        <v>9.1</v>
      </c>
      <c r="IL192">
        <f t="shared" si="2230"/>
        <v>12</v>
      </c>
      <c r="IM192">
        <f t="shared" si="2231"/>
        <v>109.10000000000001</v>
      </c>
      <c r="JG192">
        <f t="shared" si="2232"/>
        <v>0</v>
      </c>
      <c r="JH192">
        <f t="shared" si="2233"/>
        <v>0</v>
      </c>
      <c r="KB192">
        <f t="shared" si="2234"/>
        <v>1</v>
      </c>
      <c r="KC192">
        <f t="shared" si="2235"/>
        <v>9.1</v>
      </c>
      <c r="KW192">
        <f t="shared" si="2236"/>
        <v>0</v>
      </c>
      <c r="KX192">
        <f t="shared" si="2237"/>
        <v>0</v>
      </c>
    </row>
    <row r="193" spans="1:310" x14ac:dyDescent="0.15">
      <c r="A193" s="51" t="s">
        <v>39</v>
      </c>
      <c r="B193" s="51" t="s">
        <v>44</v>
      </c>
      <c r="C193" s="51">
        <v>54</v>
      </c>
      <c r="D193" s="51" t="s">
        <v>42</v>
      </c>
      <c r="E193" s="52">
        <v>15</v>
      </c>
      <c r="F193" s="52">
        <v>1</v>
      </c>
      <c r="G193" s="51">
        <v>6.7</v>
      </c>
      <c r="H193" s="52">
        <v>1</v>
      </c>
      <c r="I193" s="51">
        <v>6.7</v>
      </c>
      <c r="J193" s="52">
        <v>2</v>
      </c>
      <c r="K193" s="51">
        <v>13.4</v>
      </c>
      <c r="L193" s="52">
        <v>1</v>
      </c>
      <c r="M193" s="51">
        <v>6.7</v>
      </c>
      <c r="N193" s="52">
        <v>0</v>
      </c>
      <c r="O193" s="51">
        <v>0</v>
      </c>
      <c r="P193" s="52">
        <v>4</v>
      </c>
      <c r="Q193" s="51">
        <v>26.700000000000003</v>
      </c>
      <c r="R193" s="52">
        <v>2</v>
      </c>
      <c r="S193" s="51">
        <v>13.4</v>
      </c>
      <c r="T193" s="52">
        <v>0</v>
      </c>
      <c r="U193" s="51">
        <v>0</v>
      </c>
      <c r="V193" s="52">
        <v>3</v>
      </c>
      <c r="W193" s="51">
        <v>20</v>
      </c>
      <c r="X193" s="52">
        <v>2</v>
      </c>
      <c r="Y193" s="51">
        <v>13.4</v>
      </c>
      <c r="Z193" s="52">
        <v>5</v>
      </c>
      <c r="AA193" s="51">
        <v>33.4</v>
      </c>
      <c r="AB193" s="52">
        <v>0</v>
      </c>
      <c r="AC193" s="51">
        <v>0</v>
      </c>
      <c r="AD193" s="52">
        <v>0</v>
      </c>
      <c r="AE193" s="51">
        <v>0</v>
      </c>
      <c r="AF193" s="52">
        <v>0</v>
      </c>
      <c r="AG193" s="51">
        <v>0</v>
      </c>
      <c r="AI193" s="43"/>
      <c r="AJ193">
        <f t="shared" si="2210"/>
        <v>1</v>
      </c>
      <c r="AK193">
        <f t="shared" si="2211"/>
        <v>6.7</v>
      </c>
      <c r="BE193">
        <f t="shared" si="2212"/>
        <v>1</v>
      </c>
      <c r="BF193">
        <f t="shared" si="2213"/>
        <v>6.7</v>
      </c>
      <c r="BZ193">
        <f t="shared" si="2214"/>
        <v>2</v>
      </c>
      <c r="CA193">
        <f t="shared" si="2215"/>
        <v>13.4</v>
      </c>
      <c r="CU193">
        <f t="shared" si="2216"/>
        <v>1</v>
      </c>
      <c r="CV193">
        <f t="shared" si="2217"/>
        <v>6.7</v>
      </c>
      <c r="DP193">
        <f t="shared" si="2218"/>
        <v>0</v>
      </c>
      <c r="DQ193">
        <f t="shared" si="2219"/>
        <v>0</v>
      </c>
      <c r="EK193">
        <f t="shared" si="2220"/>
        <v>4</v>
      </c>
      <c r="EL193">
        <f t="shared" si="2221"/>
        <v>26.700000000000003</v>
      </c>
      <c r="FF193">
        <f t="shared" si="2222"/>
        <v>2</v>
      </c>
      <c r="FG193">
        <f t="shared" si="2223"/>
        <v>13.4</v>
      </c>
      <c r="GA193">
        <f t="shared" si="2224"/>
        <v>0</v>
      </c>
      <c r="GB193">
        <f t="shared" si="2225"/>
        <v>0</v>
      </c>
      <c r="GV193">
        <f t="shared" si="2226"/>
        <v>3</v>
      </c>
      <c r="GW193">
        <f t="shared" si="2227"/>
        <v>20</v>
      </c>
      <c r="HQ193">
        <f t="shared" si="2228"/>
        <v>2</v>
      </c>
      <c r="HR193">
        <f t="shared" si="2229"/>
        <v>13.4</v>
      </c>
      <c r="IL193">
        <f t="shared" si="2230"/>
        <v>5</v>
      </c>
      <c r="IM193">
        <f t="shared" si="2231"/>
        <v>33.4</v>
      </c>
      <c r="JG193">
        <f t="shared" si="2232"/>
        <v>0</v>
      </c>
      <c r="JH193">
        <f t="shared" si="2233"/>
        <v>0</v>
      </c>
      <c r="KB193">
        <f t="shared" si="2234"/>
        <v>0</v>
      </c>
      <c r="KC193">
        <f t="shared" si="2235"/>
        <v>0</v>
      </c>
      <c r="KW193">
        <f t="shared" si="2236"/>
        <v>0</v>
      </c>
      <c r="KX193">
        <f t="shared" si="2237"/>
        <v>0</v>
      </c>
    </row>
    <row r="194" spans="1:310" x14ac:dyDescent="0.15">
      <c r="A194" s="51" t="s">
        <v>39</v>
      </c>
      <c r="B194" s="51" t="s">
        <v>44</v>
      </c>
      <c r="C194" s="51">
        <v>55</v>
      </c>
      <c r="D194" s="51" t="s">
        <v>42</v>
      </c>
      <c r="E194" s="52">
        <v>8</v>
      </c>
      <c r="F194" s="52">
        <v>3</v>
      </c>
      <c r="G194" s="51">
        <v>37.5</v>
      </c>
      <c r="H194" s="52">
        <v>2</v>
      </c>
      <c r="I194" s="51">
        <v>25</v>
      </c>
      <c r="J194" s="52">
        <v>1</v>
      </c>
      <c r="K194" s="51">
        <v>12.5</v>
      </c>
      <c r="L194" s="52">
        <v>0</v>
      </c>
      <c r="M194" s="51">
        <v>0</v>
      </c>
      <c r="N194" s="52">
        <v>0</v>
      </c>
      <c r="O194" s="51">
        <v>0</v>
      </c>
      <c r="P194" s="52">
        <v>3</v>
      </c>
      <c r="Q194" s="51">
        <v>37.5</v>
      </c>
      <c r="R194" s="52">
        <v>3</v>
      </c>
      <c r="S194" s="51">
        <v>37.5</v>
      </c>
      <c r="T194" s="52">
        <v>0</v>
      </c>
      <c r="U194" s="51">
        <v>0</v>
      </c>
      <c r="V194" s="52">
        <v>0</v>
      </c>
      <c r="W194" s="51">
        <v>0</v>
      </c>
      <c r="X194" s="52">
        <v>1</v>
      </c>
      <c r="Y194" s="51">
        <v>12.5</v>
      </c>
      <c r="Z194" s="52">
        <v>6</v>
      </c>
      <c r="AA194" s="51">
        <v>75</v>
      </c>
      <c r="AB194" s="52">
        <v>0</v>
      </c>
      <c r="AC194" s="51">
        <v>0</v>
      </c>
      <c r="AD194" s="52">
        <v>0</v>
      </c>
      <c r="AE194" s="51">
        <v>0</v>
      </c>
      <c r="AF194" s="52">
        <v>0</v>
      </c>
      <c r="AG194" s="51">
        <v>0</v>
      </c>
      <c r="AI194" s="43"/>
      <c r="AJ194">
        <f t="shared" si="2210"/>
        <v>3</v>
      </c>
      <c r="AK194">
        <f t="shared" si="2211"/>
        <v>37.5</v>
      </c>
      <c r="BE194">
        <f t="shared" si="2212"/>
        <v>2</v>
      </c>
      <c r="BF194">
        <f t="shared" si="2213"/>
        <v>25</v>
      </c>
      <c r="BZ194">
        <f t="shared" si="2214"/>
        <v>1</v>
      </c>
      <c r="CA194">
        <f t="shared" si="2215"/>
        <v>12.5</v>
      </c>
      <c r="CU194">
        <f t="shared" si="2216"/>
        <v>0</v>
      </c>
      <c r="CV194">
        <f t="shared" si="2217"/>
        <v>0</v>
      </c>
      <c r="DP194">
        <f t="shared" si="2218"/>
        <v>0</v>
      </c>
      <c r="DQ194">
        <f t="shared" si="2219"/>
        <v>0</v>
      </c>
      <c r="EK194">
        <f t="shared" si="2220"/>
        <v>3</v>
      </c>
      <c r="EL194">
        <f t="shared" si="2221"/>
        <v>37.5</v>
      </c>
      <c r="FF194">
        <f t="shared" si="2222"/>
        <v>3</v>
      </c>
      <c r="FG194">
        <f t="shared" si="2223"/>
        <v>37.5</v>
      </c>
      <c r="GA194">
        <f t="shared" si="2224"/>
        <v>0</v>
      </c>
      <c r="GB194">
        <f t="shared" si="2225"/>
        <v>0</v>
      </c>
      <c r="GV194">
        <f t="shared" si="2226"/>
        <v>0</v>
      </c>
      <c r="GW194">
        <f t="shared" si="2227"/>
        <v>0</v>
      </c>
      <c r="HQ194">
        <f t="shared" si="2228"/>
        <v>1</v>
      </c>
      <c r="HR194">
        <f t="shared" si="2229"/>
        <v>12.5</v>
      </c>
      <c r="IL194">
        <f t="shared" si="2230"/>
        <v>6</v>
      </c>
      <c r="IM194">
        <f t="shared" si="2231"/>
        <v>75</v>
      </c>
      <c r="JG194">
        <f t="shared" si="2232"/>
        <v>0</v>
      </c>
      <c r="JH194">
        <f t="shared" si="2233"/>
        <v>0</v>
      </c>
      <c r="KB194">
        <f t="shared" si="2234"/>
        <v>0</v>
      </c>
      <c r="KC194">
        <f t="shared" si="2235"/>
        <v>0</v>
      </c>
      <c r="KW194">
        <f t="shared" si="2236"/>
        <v>0</v>
      </c>
      <c r="KX194">
        <f t="shared" si="2237"/>
        <v>0</v>
      </c>
    </row>
    <row r="195" spans="1:310" x14ac:dyDescent="0.15">
      <c r="A195" s="51" t="s">
        <v>39</v>
      </c>
      <c r="B195" s="51" t="s">
        <v>44</v>
      </c>
      <c r="C195" s="51">
        <v>56</v>
      </c>
      <c r="D195" s="51" t="s">
        <v>42</v>
      </c>
      <c r="E195" s="52">
        <v>11</v>
      </c>
      <c r="F195" s="52">
        <v>3</v>
      </c>
      <c r="G195" s="51">
        <v>27.3</v>
      </c>
      <c r="H195" s="52">
        <v>3</v>
      </c>
      <c r="I195" s="51">
        <v>27.3</v>
      </c>
      <c r="J195" s="52">
        <v>3</v>
      </c>
      <c r="K195" s="51">
        <v>27.3</v>
      </c>
      <c r="L195" s="52">
        <v>2</v>
      </c>
      <c r="M195" s="51">
        <v>18.2</v>
      </c>
      <c r="N195" s="52">
        <v>0</v>
      </c>
      <c r="O195" s="51">
        <v>0</v>
      </c>
      <c r="P195" s="52">
        <v>1</v>
      </c>
      <c r="Q195" s="51">
        <v>9.1</v>
      </c>
      <c r="R195" s="52">
        <v>4</v>
      </c>
      <c r="S195" s="51">
        <v>36.4</v>
      </c>
      <c r="T195" s="52">
        <v>0</v>
      </c>
      <c r="U195" s="51">
        <v>0</v>
      </c>
      <c r="V195" s="52">
        <v>4</v>
      </c>
      <c r="W195" s="51">
        <v>36.4</v>
      </c>
      <c r="X195" s="52">
        <v>2</v>
      </c>
      <c r="Y195" s="51">
        <v>18.2</v>
      </c>
      <c r="Z195" s="52">
        <v>10</v>
      </c>
      <c r="AA195" s="51">
        <v>91</v>
      </c>
      <c r="AB195" s="52">
        <v>0</v>
      </c>
      <c r="AC195" s="51">
        <v>0</v>
      </c>
      <c r="AD195" s="52">
        <v>0</v>
      </c>
      <c r="AE195" s="51">
        <v>0</v>
      </c>
      <c r="AF195" s="52">
        <v>0</v>
      </c>
      <c r="AG195" s="51">
        <v>0</v>
      </c>
      <c r="AI195" s="43"/>
      <c r="AJ195">
        <f t="shared" ref="AJ195:AJ213" si="2238">+F195</f>
        <v>3</v>
      </c>
      <c r="AK195">
        <f t="shared" ref="AK195:AK213" si="2239">+G195</f>
        <v>27.3</v>
      </c>
      <c r="BE195">
        <f t="shared" ref="BE195:BE213" si="2240">+H195</f>
        <v>3</v>
      </c>
      <c r="BF195">
        <f t="shared" ref="BF195:BF213" si="2241">+I195</f>
        <v>27.3</v>
      </c>
      <c r="BZ195">
        <f t="shared" ref="BZ195:BZ213" si="2242">+J195</f>
        <v>3</v>
      </c>
      <c r="CA195">
        <f t="shared" ref="CA195:CA213" si="2243">+K195</f>
        <v>27.3</v>
      </c>
      <c r="CU195">
        <f t="shared" ref="CU195:CU213" si="2244">+L195</f>
        <v>2</v>
      </c>
      <c r="CV195">
        <f t="shared" ref="CV195:CV213" si="2245">+M195</f>
        <v>18.2</v>
      </c>
      <c r="DP195">
        <f t="shared" ref="DP195:DP213" si="2246">+N195</f>
        <v>0</v>
      </c>
      <c r="DQ195">
        <f t="shared" ref="DQ195:DQ213" si="2247">+O195</f>
        <v>0</v>
      </c>
      <c r="EK195">
        <f t="shared" ref="EK195:EK213" si="2248">+P195</f>
        <v>1</v>
      </c>
      <c r="EL195">
        <f t="shared" ref="EL195:EL213" si="2249">+Q195</f>
        <v>9.1</v>
      </c>
      <c r="FF195">
        <f t="shared" ref="FF195:FF213" si="2250">+R195</f>
        <v>4</v>
      </c>
      <c r="FG195">
        <f t="shared" ref="FG195:FG213" si="2251">+S195</f>
        <v>36.4</v>
      </c>
      <c r="GA195">
        <f t="shared" ref="GA195:GA213" si="2252">+T195</f>
        <v>0</v>
      </c>
      <c r="GB195">
        <f t="shared" ref="GB195:GB213" si="2253">+U195</f>
        <v>0</v>
      </c>
      <c r="GV195">
        <f t="shared" ref="GV195:GV213" si="2254">+V195</f>
        <v>4</v>
      </c>
      <c r="GW195">
        <f t="shared" ref="GW195:GW213" si="2255">+W195</f>
        <v>36.4</v>
      </c>
      <c r="HQ195">
        <f t="shared" ref="HQ195:HQ213" si="2256">+X195</f>
        <v>2</v>
      </c>
      <c r="HR195">
        <f t="shared" ref="HR195:HR213" si="2257">+Y195</f>
        <v>18.2</v>
      </c>
      <c r="IL195">
        <f t="shared" ref="IL195:IL213" si="2258">+Z195</f>
        <v>10</v>
      </c>
      <c r="IM195">
        <f t="shared" ref="IM195:IM213" si="2259">+AA195</f>
        <v>91</v>
      </c>
      <c r="JG195">
        <f t="shared" ref="JG195:JG213" si="2260">+AB195</f>
        <v>0</v>
      </c>
      <c r="JH195">
        <f t="shared" ref="JH195:JH213" si="2261">+AC195</f>
        <v>0</v>
      </c>
      <c r="KB195">
        <f t="shared" ref="KB195:KB213" si="2262">+AD195</f>
        <v>0</v>
      </c>
      <c r="KC195">
        <f t="shared" ref="KC195:KC213" si="2263">+AE195</f>
        <v>0</v>
      </c>
      <c r="KW195">
        <f t="shared" ref="KW195:KW213" si="2264">+AF195</f>
        <v>0</v>
      </c>
      <c r="KX195">
        <f t="shared" ref="KX195:KX213" si="2265">+AG195</f>
        <v>0</v>
      </c>
    </row>
    <row r="196" spans="1:310" x14ac:dyDescent="0.15">
      <c r="A196" s="51" t="s">
        <v>39</v>
      </c>
      <c r="B196" s="51" t="s">
        <v>44</v>
      </c>
      <c r="C196" s="51">
        <v>57</v>
      </c>
      <c r="D196" s="51" t="s">
        <v>42</v>
      </c>
      <c r="E196" s="52">
        <v>10</v>
      </c>
      <c r="F196" s="52">
        <v>2</v>
      </c>
      <c r="G196" s="51">
        <v>20</v>
      </c>
      <c r="H196" s="52">
        <v>2</v>
      </c>
      <c r="I196" s="51">
        <v>20</v>
      </c>
      <c r="J196" s="52">
        <v>2</v>
      </c>
      <c r="K196" s="51">
        <v>20</v>
      </c>
      <c r="L196" s="52">
        <v>0</v>
      </c>
      <c r="M196" s="51">
        <v>0</v>
      </c>
      <c r="N196" s="52">
        <v>0</v>
      </c>
      <c r="O196" s="51">
        <v>0</v>
      </c>
      <c r="P196" s="52">
        <v>0</v>
      </c>
      <c r="Q196" s="51">
        <v>0</v>
      </c>
      <c r="R196" s="52">
        <v>6</v>
      </c>
      <c r="S196" s="51">
        <v>60</v>
      </c>
      <c r="T196" s="52">
        <v>1</v>
      </c>
      <c r="U196" s="51">
        <v>10</v>
      </c>
      <c r="V196" s="52">
        <v>4</v>
      </c>
      <c r="W196" s="51">
        <v>40</v>
      </c>
      <c r="X196" s="52">
        <v>1</v>
      </c>
      <c r="Y196" s="51">
        <v>10</v>
      </c>
      <c r="Z196" s="52">
        <v>7</v>
      </c>
      <c r="AA196" s="51">
        <v>70</v>
      </c>
      <c r="AB196" s="52">
        <v>0</v>
      </c>
      <c r="AC196" s="51">
        <v>0</v>
      </c>
      <c r="AD196" s="52">
        <v>0</v>
      </c>
      <c r="AE196" s="51">
        <v>0</v>
      </c>
      <c r="AF196" s="52">
        <v>0</v>
      </c>
      <c r="AG196" s="51">
        <v>0</v>
      </c>
      <c r="AI196" s="43"/>
      <c r="AJ196">
        <f t="shared" si="2238"/>
        <v>2</v>
      </c>
      <c r="AK196">
        <f t="shared" si="2239"/>
        <v>20</v>
      </c>
      <c r="BE196">
        <f t="shared" si="2240"/>
        <v>2</v>
      </c>
      <c r="BF196">
        <f t="shared" si="2241"/>
        <v>20</v>
      </c>
      <c r="BZ196">
        <f t="shared" si="2242"/>
        <v>2</v>
      </c>
      <c r="CA196">
        <f t="shared" si="2243"/>
        <v>20</v>
      </c>
      <c r="CU196">
        <f t="shared" si="2244"/>
        <v>0</v>
      </c>
      <c r="CV196">
        <f t="shared" si="2245"/>
        <v>0</v>
      </c>
      <c r="DP196">
        <f t="shared" si="2246"/>
        <v>0</v>
      </c>
      <c r="DQ196">
        <f t="shared" si="2247"/>
        <v>0</v>
      </c>
      <c r="EK196">
        <f t="shared" si="2248"/>
        <v>0</v>
      </c>
      <c r="EL196">
        <f t="shared" si="2249"/>
        <v>0</v>
      </c>
      <c r="FF196">
        <f t="shared" si="2250"/>
        <v>6</v>
      </c>
      <c r="FG196">
        <f t="shared" si="2251"/>
        <v>60</v>
      </c>
      <c r="GA196">
        <f t="shared" si="2252"/>
        <v>1</v>
      </c>
      <c r="GB196">
        <f t="shared" si="2253"/>
        <v>10</v>
      </c>
      <c r="GV196">
        <f t="shared" si="2254"/>
        <v>4</v>
      </c>
      <c r="GW196">
        <f t="shared" si="2255"/>
        <v>40</v>
      </c>
      <c r="HQ196">
        <f t="shared" si="2256"/>
        <v>1</v>
      </c>
      <c r="HR196">
        <f t="shared" si="2257"/>
        <v>10</v>
      </c>
      <c r="IL196">
        <f t="shared" si="2258"/>
        <v>7</v>
      </c>
      <c r="IM196">
        <f t="shared" si="2259"/>
        <v>70</v>
      </c>
      <c r="JG196">
        <f t="shared" si="2260"/>
        <v>0</v>
      </c>
      <c r="JH196">
        <f t="shared" si="2261"/>
        <v>0</v>
      </c>
      <c r="KB196">
        <f t="shared" si="2262"/>
        <v>0</v>
      </c>
      <c r="KC196">
        <f t="shared" si="2263"/>
        <v>0</v>
      </c>
      <c r="KW196">
        <f t="shared" si="2264"/>
        <v>0</v>
      </c>
      <c r="KX196">
        <f t="shared" si="2265"/>
        <v>0</v>
      </c>
    </row>
    <row r="197" spans="1:310" x14ac:dyDescent="0.15">
      <c r="A197" s="51" t="s">
        <v>39</v>
      </c>
      <c r="B197" s="51" t="s">
        <v>44</v>
      </c>
      <c r="C197" s="51">
        <v>58</v>
      </c>
      <c r="D197" s="51" t="s">
        <v>42</v>
      </c>
      <c r="E197" s="52">
        <v>18</v>
      </c>
      <c r="F197" s="52">
        <v>4</v>
      </c>
      <c r="G197" s="51">
        <v>22.3</v>
      </c>
      <c r="H197" s="52">
        <v>2</v>
      </c>
      <c r="I197" s="51">
        <v>11.200000000000001</v>
      </c>
      <c r="J197" s="52">
        <v>3</v>
      </c>
      <c r="K197" s="51">
        <v>16.7</v>
      </c>
      <c r="L197" s="52">
        <v>1</v>
      </c>
      <c r="M197" s="51">
        <v>5.6000000000000005</v>
      </c>
      <c r="N197" s="52">
        <v>0</v>
      </c>
      <c r="O197" s="51">
        <v>0</v>
      </c>
      <c r="P197" s="52">
        <v>4</v>
      </c>
      <c r="Q197" s="51">
        <v>22.3</v>
      </c>
      <c r="R197" s="52">
        <v>3</v>
      </c>
      <c r="S197" s="51">
        <v>16.7</v>
      </c>
      <c r="T197" s="52">
        <v>1</v>
      </c>
      <c r="U197" s="51">
        <v>5.6000000000000005</v>
      </c>
      <c r="V197" s="52">
        <v>7</v>
      </c>
      <c r="W197" s="51">
        <v>38.900000000000006</v>
      </c>
      <c r="X197" s="52">
        <v>3</v>
      </c>
      <c r="Y197" s="51">
        <v>16.7</v>
      </c>
      <c r="Z197" s="52">
        <v>17</v>
      </c>
      <c r="AA197" s="51">
        <v>94.5</v>
      </c>
      <c r="AB197" s="52">
        <v>0</v>
      </c>
      <c r="AC197" s="51">
        <v>0</v>
      </c>
      <c r="AD197" s="52">
        <v>0</v>
      </c>
      <c r="AE197" s="51">
        <v>0</v>
      </c>
      <c r="AF197" s="52">
        <v>0</v>
      </c>
      <c r="AG197" s="51">
        <v>0</v>
      </c>
      <c r="AI197" s="43"/>
      <c r="AJ197">
        <f t="shared" si="2238"/>
        <v>4</v>
      </c>
      <c r="AK197">
        <f t="shared" si="2239"/>
        <v>22.3</v>
      </c>
      <c r="BE197">
        <f t="shared" si="2240"/>
        <v>2</v>
      </c>
      <c r="BF197">
        <f t="shared" si="2241"/>
        <v>11.200000000000001</v>
      </c>
      <c r="BZ197">
        <f t="shared" si="2242"/>
        <v>3</v>
      </c>
      <c r="CA197">
        <f t="shared" si="2243"/>
        <v>16.7</v>
      </c>
      <c r="CU197">
        <f t="shared" si="2244"/>
        <v>1</v>
      </c>
      <c r="CV197">
        <f t="shared" si="2245"/>
        <v>5.6000000000000005</v>
      </c>
      <c r="DP197">
        <f t="shared" si="2246"/>
        <v>0</v>
      </c>
      <c r="DQ197">
        <f t="shared" si="2247"/>
        <v>0</v>
      </c>
      <c r="EK197">
        <f t="shared" si="2248"/>
        <v>4</v>
      </c>
      <c r="EL197">
        <f t="shared" si="2249"/>
        <v>22.3</v>
      </c>
      <c r="FF197">
        <f t="shared" si="2250"/>
        <v>3</v>
      </c>
      <c r="FG197">
        <f t="shared" si="2251"/>
        <v>16.7</v>
      </c>
      <c r="GA197">
        <f t="shared" si="2252"/>
        <v>1</v>
      </c>
      <c r="GB197">
        <f t="shared" si="2253"/>
        <v>5.6000000000000005</v>
      </c>
      <c r="GV197">
        <f t="shared" si="2254"/>
        <v>7</v>
      </c>
      <c r="GW197">
        <f t="shared" si="2255"/>
        <v>38.900000000000006</v>
      </c>
      <c r="HQ197">
        <f t="shared" si="2256"/>
        <v>3</v>
      </c>
      <c r="HR197">
        <f t="shared" si="2257"/>
        <v>16.7</v>
      </c>
      <c r="IL197">
        <f t="shared" si="2258"/>
        <v>17</v>
      </c>
      <c r="IM197">
        <f t="shared" si="2259"/>
        <v>94.5</v>
      </c>
      <c r="JG197">
        <f t="shared" si="2260"/>
        <v>0</v>
      </c>
      <c r="JH197">
        <f t="shared" si="2261"/>
        <v>0</v>
      </c>
      <c r="KB197">
        <f t="shared" si="2262"/>
        <v>0</v>
      </c>
      <c r="KC197">
        <f t="shared" si="2263"/>
        <v>0</v>
      </c>
      <c r="KW197">
        <f t="shared" si="2264"/>
        <v>0</v>
      </c>
      <c r="KX197">
        <f t="shared" si="2265"/>
        <v>0</v>
      </c>
    </row>
    <row r="198" spans="1:310" x14ac:dyDescent="0.15">
      <c r="A198" s="51" t="s">
        <v>39</v>
      </c>
      <c r="B198" s="51" t="s">
        <v>44</v>
      </c>
      <c r="C198" s="51">
        <v>59</v>
      </c>
      <c r="D198" s="51" t="s">
        <v>42</v>
      </c>
      <c r="E198" s="52">
        <v>20</v>
      </c>
      <c r="F198" s="52">
        <v>4</v>
      </c>
      <c r="G198" s="51">
        <v>20</v>
      </c>
      <c r="H198" s="52">
        <v>1</v>
      </c>
      <c r="I198" s="51">
        <v>5</v>
      </c>
      <c r="J198" s="52">
        <v>10</v>
      </c>
      <c r="K198" s="51">
        <v>50</v>
      </c>
      <c r="L198" s="52">
        <v>4</v>
      </c>
      <c r="M198" s="51">
        <v>20</v>
      </c>
      <c r="N198" s="52">
        <v>1</v>
      </c>
      <c r="O198" s="51">
        <v>5</v>
      </c>
      <c r="P198" s="52">
        <v>8</v>
      </c>
      <c r="Q198" s="51">
        <v>40</v>
      </c>
      <c r="R198" s="52">
        <v>6</v>
      </c>
      <c r="S198" s="51">
        <v>30</v>
      </c>
      <c r="T198" s="52">
        <v>0</v>
      </c>
      <c r="U198" s="51">
        <v>0</v>
      </c>
      <c r="V198" s="52">
        <v>9</v>
      </c>
      <c r="W198" s="51">
        <v>45</v>
      </c>
      <c r="X198" s="52">
        <v>3</v>
      </c>
      <c r="Y198" s="51">
        <v>15</v>
      </c>
      <c r="Z198" s="52">
        <v>19</v>
      </c>
      <c r="AA198" s="51">
        <v>95</v>
      </c>
      <c r="AB198" s="52">
        <v>0</v>
      </c>
      <c r="AC198" s="51">
        <v>0</v>
      </c>
      <c r="AD198" s="52">
        <v>0</v>
      </c>
      <c r="AE198" s="51">
        <v>0</v>
      </c>
      <c r="AF198" s="52">
        <v>0</v>
      </c>
      <c r="AG198" s="51">
        <v>0</v>
      </c>
      <c r="AI198" s="43"/>
      <c r="AJ198">
        <f t="shared" si="2238"/>
        <v>4</v>
      </c>
      <c r="AK198">
        <f t="shared" si="2239"/>
        <v>20</v>
      </c>
      <c r="BE198">
        <f t="shared" si="2240"/>
        <v>1</v>
      </c>
      <c r="BF198">
        <f t="shared" si="2241"/>
        <v>5</v>
      </c>
      <c r="BZ198">
        <f t="shared" si="2242"/>
        <v>10</v>
      </c>
      <c r="CA198">
        <f t="shared" si="2243"/>
        <v>50</v>
      </c>
      <c r="CU198">
        <f t="shared" si="2244"/>
        <v>4</v>
      </c>
      <c r="CV198">
        <f t="shared" si="2245"/>
        <v>20</v>
      </c>
      <c r="DP198">
        <f t="shared" si="2246"/>
        <v>1</v>
      </c>
      <c r="DQ198">
        <f t="shared" si="2247"/>
        <v>5</v>
      </c>
      <c r="EK198">
        <f t="shared" si="2248"/>
        <v>8</v>
      </c>
      <c r="EL198">
        <f t="shared" si="2249"/>
        <v>40</v>
      </c>
      <c r="FF198">
        <f t="shared" si="2250"/>
        <v>6</v>
      </c>
      <c r="FG198">
        <f t="shared" si="2251"/>
        <v>30</v>
      </c>
      <c r="GA198">
        <f t="shared" si="2252"/>
        <v>0</v>
      </c>
      <c r="GB198">
        <f t="shared" si="2253"/>
        <v>0</v>
      </c>
      <c r="GV198">
        <f t="shared" si="2254"/>
        <v>9</v>
      </c>
      <c r="GW198">
        <f t="shared" si="2255"/>
        <v>45</v>
      </c>
      <c r="HQ198">
        <f t="shared" si="2256"/>
        <v>3</v>
      </c>
      <c r="HR198">
        <f t="shared" si="2257"/>
        <v>15</v>
      </c>
      <c r="IL198">
        <f t="shared" si="2258"/>
        <v>19</v>
      </c>
      <c r="IM198">
        <f t="shared" si="2259"/>
        <v>95</v>
      </c>
      <c r="JG198">
        <f t="shared" si="2260"/>
        <v>0</v>
      </c>
      <c r="JH198">
        <f t="shared" si="2261"/>
        <v>0</v>
      </c>
      <c r="KB198">
        <f t="shared" si="2262"/>
        <v>0</v>
      </c>
      <c r="KC198">
        <f t="shared" si="2263"/>
        <v>0</v>
      </c>
      <c r="KW198">
        <f t="shared" si="2264"/>
        <v>0</v>
      </c>
      <c r="KX198">
        <f t="shared" si="2265"/>
        <v>0</v>
      </c>
    </row>
    <row r="199" spans="1:310" x14ac:dyDescent="0.15">
      <c r="A199" s="51" t="s">
        <v>39</v>
      </c>
      <c r="B199" s="51" t="s">
        <v>44</v>
      </c>
      <c r="C199" s="51">
        <v>60</v>
      </c>
      <c r="D199" s="51" t="s">
        <v>42</v>
      </c>
      <c r="E199" s="52">
        <v>29</v>
      </c>
      <c r="F199" s="52">
        <v>10</v>
      </c>
      <c r="G199" s="51">
        <v>34.5</v>
      </c>
      <c r="H199" s="52">
        <v>4</v>
      </c>
      <c r="I199" s="51">
        <v>13.8</v>
      </c>
      <c r="J199" s="52">
        <v>7</v>
      </c>
      <c r="K199" s="51">
        <v>24.200000000000003</v>
      </c>
      <c r="L199" s="52">
        <v>0</v>
      </c>
      <c r="M199" s="51">
        <v>0</v>
      </c>
      <c r="N199" s="52">
        <v>0</v>
      </c>
      <c r="O199" s="51">
        <v>0</v>
      </c>
      <c r="P199" s="52">
        <v>8</v>
      </c>
      <c r="Q199" s="51">
        <v>27.6</v>
      </c>
      <c r="R199" s="52">
        <v>11</v>
      </c>
      <c r="S199" s="51">
        <v>38</v>
      </c>
      <c r="T199" s="52">
        <v>1</v>
      </c>
      <c r="U199" s="51">
        <v>3.5</v>
      </c>
      <c r="V199" s="52">
        <v>11</v>
      </c>
      <c r="W199" s="51">
        <v>38</v>
      </c>
      <c r="X199" s="52">
        <v>8</v>
      </c>
      <c r="Y199" s="51">
        <v>27.6</v>
      </c>
      <c r="Z199" s="52">
        <v>26</v>
      </c>
      <c r="AA199" s="51">
        <v>89.7</v>
      </c>
      <c r="AB199" s="52">
        <v>0</v>
      </c>
      <c r="AC199" s="51">
        <v>0</v>
      </c>
      <c r="AD199" s="52">
        <v>1</v>
      </c>
      <c r="AE199" s="51">
        <v>3.5</v>
      </c>
      <c r="AF199" s="52">
        <v>0</v>
      </c>
      <c r="AG199" s="51">
        <v>0</v>
      </c>
      <c r="AI199" s="43"/>
      <c r="AJ199">
        <f t="shared" si="2238"/>
        <v>10</v>
      </c>
      <c r="AK199">
        <f t="shared" si="2239"/>
        <v>34.5</v>
      </c>
      <c r="BE199">
        <f t="shared" si="2240"/>
        <v>4</v>
      </c>
      <c r="BF199">
        <f t="shared" si="2241"/>
        <v>13.8</v>
      </c>
      <c r="BZ199">
        <f t="shared" si="2242"/>
        <v>7</v>
      </c>
      <c r="CA199">
        <f t="shared" si="2243"/>
        <v>24.200000000000003</v>
      </c>
      <c r="CU199">
        <f t="shared" si="2244"/>
        <v>0</v>
      </c>
      <c r="CV199">
        <f t="shared" si="2245"/>
        <v>0</v>
      </c>
      <c r="DP199">
        <f t="shared" si="2246"/>
        <v>0</v>
      </c>
      <c r="DQ199">
        <f t="shared" si="2247"/>
        <v>0</v>
      </c>
      <c r="EK199">
        <f t="shared" si="2248"/>
        <v>8</v>
      </c>
      <c r="EL199">
        <f t="shared" si="2249"/>
        <v>27.6</v>
      </c>
      <c r="FF199">
        <f t="shared" si="2250"/>
        <v>11</v>
      </c>
      <c r="FG199">
        <f t="shared" si="2251"/>
        <v>38</v>
      </c>
      <c r="GA199">
        <f t="shared" si="2252"/>
        <v>1</v>
      </c>
      <c r="GB199">
        <f t="shared" si="2253"/>
        <v>3.5</v>
      </c>
      <c r="GV199">
        <f t="shared" si="2254"/>
        <v>11</v>
      </c>
      <c r="GW199">
        <f t="shared" si="2255"/>
        <v>38</v>
      </c>
      <c r="HQ199">
        <f t="shared" si="2256"/>
        <v>8</v>
      </c>
      <c r="HR199">
        <f t="shared" si="2257"/>
        <v>27.6</v>
      </c>
      <c r="IL199">
        <f t="shared" si="2258"/>
        <v>26</v>
      </c>
      <c r="IM199">
        <f t="shared" si="2259"/>
        <v>89.7</v>
      </c>
      <c r="JG199">
        <f t="shared" si="2260"/>
        <v>0</v>
      </c>
      <c r="JH199">
        <f t="shared" si="2261"/>
        <v>0</v>
      </c>
      <c r="KB199">
        <f t="shared" si="2262"/>
        <v>1</v>
      </c>
      <c r="KC199">
        <f t="shared" si="2263"/>
        <v>3.5</v>
      </c>
      <c r="KW199">
        <f t="shared" si="2264"/>
        <v>0</v>
      </c>
      <c r="KX199">
        <f t="shared" si="2265"/>
        <v>0</v>
      </c>
    </row>
    <row r="200" spans="1:310" x14ac:dyDescent="0.15">
      <c r="A200" s="51" t="s">
        <v>39</v>
      </c>
      <c r="B200" s="51" t="s">
        <v>44</v>
      </c>
      <c r="C200" s="51">
        <v>61</v>
      </c>
      <c r="D200" s="51" t="s">
        <v>42</v>
      </c>
      <c r="E200" s="52">
        <v>69</v>
      </c>
      <c r="F200" s="52">
        <v>15</v>
      </c>
      <c r="G200" s="51">
        <v>21.8</v>
      </c>
      <c r="H200" s="52">
        <v>12</v>
      </c>
      <c r="I200" s="51">
        <v>17.400000000000002</v>
      </c>
      <c r="J200" s="52">
        <v>6</v>
      </c>
      <c r="K200" s="51">
        <v>8.7000000000000011</v>
      </c>
      <c r="L200" s="52">
        <v>4</v>
      </c>
      <c r="M200" s="51">
        <v>5.8000000000000007</v>
      </c>
      <c r="N200" s="52">
        <v>0</v>
      </c>
      <c r="O200" s="51">
        <v>0</v>
      </c>
      <c r="P200" s="52">
        <v>18</v>
      </c>
      <c r="Q200" s="51">
        <v>26.1</v>
      </c>
      <c r="R200" s="52">
        <v>24</v>
      </c>
      <c r="S200" s="51">
        <v>34.800000000000004</v>
      </c>
      <c r="T200" s="52">
        <v>1</v>
      </c>
      <c r="U200" s="51">
        <v>1.5</v>
      </c>
      <c r="V200" s="52">
        <v>18</v>
      </c>
      <c r="W200" s="51">
        <v>26.1</v>
      </c>
      <c r="X200" s="52">
        <v>10</v>
      </c>
      <c r="Y200" s="51">
        <v>14.5</v>
      </c>
      <c r="Z200" s="52">
        <v>46</v>
      </c>
      <c r="AA200" s="51">
        <v>66.7</v>
      </c>
      <c r="AB200" s="52">
        <v>0</v>
      </c>
      <c r="AC200" s="51">
        <v>0</v>
      </c>
      <c r="AD200" s="52">
        <v>1</v>
      </c>
      <c r="AE200" s="51">
        <v>1.5</v>
      </c>
      <c r="AF200" s="52">
        <v>0</v>
      </c>
      <c r="AG200" s="51">
        <v>0</v>
      </c>
      <c r="AI200" s="43"/>
      <c r="AJ200">
        <f t="shared" si="2238"/>
        <v>15</v>
      </c>
      <c r="AK200">
        <f t="shared" si="2239"/>
        <v>21.8</v>
      </c>
      <c r="BE200">
        <f t="shared" si="2240"/>
        <v>12</v>
      </c>
      <c r="BF200">
        <f t="shared" si="2241"/>
        <v>17.400000000000002</v>
      </c>
      <c r="BZ200">
        <f t="shared" si="2242"/>
        <v>6</v>
      </c>
      <c r="CA200">
        <f t="shared" si="2243"/>
        <v>8.7000000000000011</v>
      </c>
      <c r="CU200">
        <f t="shared" si="2244"/>
        <v>4</v>
      </c>
      <c r="CV200">
        <f t="shared" si="2245"/>
        <v>5.8000000000000007</v>
      </c>
      <c r="DP200">
        <f t="shared" si="2246"/>
        <v>0</v>
      </c>
      <c r="DQ200">
        <f t="shared" si="2247"/>
        <v>0</v>
      </c>
      <c r="EK200">
        <f t="shared" si="2248"/>
        <v>18</v>
      </c>
      <c r="EL200">
        <f t="shared" si="2249"/>
        <v>26.1</v>
      </c>
      <c r="FF200">
        <f t="shared" si="2250"/>
        <v>24</v>
      </c>
      <c r="FG200">
        <f t="shared" si="2251"/>
        <v>34.800000000000004</v>
      </c>
      <c r="GA200">
        <f t="shared" si="2252"/>
        <v>1</v>
      </c>
      <c r="GB200">
        <f t="shared" si="2253"/>
        <v>1.5</v>
      </c>
      <c r="GV200">
        <f t="shared" si="2254"/>
        <v>18</v>
      </c>
      <c r="GW200">
        <f t="shared" si="2255"/>
        <v>26.1</v>
      </c>
      <c r="HQ200">
        <f t="shared" si="2256"/>
        <v>10</v>
      </c>
      <c r="HR200">
        <f t="shared" si="2257"/>
        <v>14.5</v>
      </c>
      <c r="IL200">
        <f t="shared" si="2258"/>
        <v>46</v>
      </c>
      <c r="IM200">
        <f t="shared" si="2259"/>
        <v>66.7</v>
      </c>
      <c r="JG200">
        <f t="shared" si="2260"/>
        <v>0</v>
      </c>
      <c r="JH200">
        <f t="shared" si="2261"/>
        <v>0</v>
      </c>
      <c r="KB200">
        <f t="shared" si="2262"/>
        <v>1</v>
      </c>
      <c r="KC200">
        <f t="shared" si="2263"/>
        <v>1.5</v>
      </c>
      <c r="KW200">
        <f t="shared" si="2264"/>
        <v>0</v>
      </c>
      <c r="KX200">
        <f t="shared" si="2265"/>
        <v>0</v>
      </c>
    </row>
    <row r="201" spans="1:310" x14ac:dyDescent="0.15">
      <c r="A201" s="51" t="s">
        <v>39</v>
      </c>
      <c r="B201" s="51" t="s">
        <v>44</v>
      </c>
      <c r="C201" s="51">
        <v>62</v>
      </c>
      <c r="D201" s="51" t="s">
        <v>42</v>
      </c>
      <c r="E201" s="52">
        <v>62</v>
      </c>
      <c r="F201" s="52">
        <v>10</v>
      </c>
      <c r="G201" s="51">
        <v>16.2</v>
      </c>
      <c r="H201" s="52">
        <v>9</v>
      </c>
      <c r="I201" s="51">
        <v>14.600000000000001</v>
      </c>
      <c r="J201" s="52">
        <v>9</v>
      </c>
      <c r="K201" s="51">
        <v>14.600000000000001</v>
      </c>
      <c r="L201" s="52">
        <v>4</v>
      </c>
      <c r="M201" s="51">
        <v>6.5</v>
      </c>
      <c r="N201" s="52">
        <v>0</v>
      </c>
      <c r="O201" s="51">
        <v>0</v>
      </c>
      <c r="P201" s="52">
        <v>16</v>
      </c>
      <c r="Q201" s="51">
        <v>25.900000000000002</v>
      </c>
      <c r="R201" s="52">
        <v>23</v>
      </c>
      <c r="S201" s="51">
        <v>37.1</v>
      </c>
      <c r="T201" s="52">
        <v>0</v>
      </c>
      <c r="U201" s="51">
        <v>0</v>
      </c>
      <c r="V201" s="52">
        <v>21</v>
      </c>
      <c r="W201" s="51">
        <v>33.9</v>
      </c>
      <c r="X201" s="52">
        <v>11</v>
      </c>
      <c r="Y201" s="51">
        <v>17.8</v>
      </c>
      <c r="Z201" s="52">
        <v>50</v>
      </c>
      <c r="AA201" s="51">
        <v>80.7</v>
      </c>
      <c r="AB201" s="52">
        <v>0</v>
      </c>
      <c r="AC201" s="51">
        <v>0</v>
      </c>
      <c r="AD201" s="52">
        <v>1</v>
      </c>
      <c r="AE201" s="51">
        <v>1.7000000000000002</v>
      </c>
      <c r="AF201" s="52">
        <v>0</v>
      </c>
      <c r="AG201" s="51">
        <v>0</v>
      </c>
      <c r="AI201" s="43"/>
      <c r="AJ201">
        <f t="shared" si="2238"/>
        <v>10</v>
      </c>
      <c r="AK201">
        <f t="shared" si="2239"/>
        <v>16.2</v>
      </c>
      <c r="BE201">
        <f t="shared" si="2240"/>
        <v>9</v>
      </c>
      <c r="BF201">
        <f t="shared" si="2241"/>
        <v>14.600000000000001</v>
      </c>
      <c r="BZ201">
        <f t="shared" si="2242"/>
        <v>9</v>
      </c>
      <c r="CA201">
        <f t="shared" si="2243"/>
        <v>14.600000000000001</v>
      </c>
      <c r="CU201">
        <f t="shared" si="2244"/>
        <v>4</v>
      </c>
      <c r="CV201">
        <f t="shared" si="2245"/>
        <v>6.5</v>
      </c>
      <c r="DP201">
        <f t="shared" si="2246"/>
        <v>0</v>
      </c>
      <c r="DQ201">
        <f t="shared" si="2247"/>
        <v>0</v>
      </c>
      <c r="EK201">
        <f t="shared" si="2248"/>
        <v>16</v>
      </c>
      <c r="EL201">
        <f t="shared" si="2249"/>
        <v>25.900000000000002</v>
      </c>
      <c r="FF201">
        <f t="shared" si="2250"/>
        <v>23</v>
      </c>
      <c r="FG201">
        <f t="shared" si="2251"/>
        <v>37.1</v>
      </c>
      <c r="GA201">
        <f t="shared" si="2252"/>
        <v>0</v>
      </c>
      <c r="GB201">
        <f t="shared" si="2253"/>
        <v>0</v>
      </c>
      <c r="GV201">
        <f t="shared" si="2254"/>
        <v>21</v>
      </c>
      <c r="GW201">
        <f t="shared" si="2255"/>
        <v>33.9</v>
      </c>
      <c r="HQ201">
        <f t="shared" si="2256"/>
        <v>11</v>
      </c>
      <c r="HR201">
        <f t="shared" si="2257"/>
        <v>17.8</v>
      </c>
      <c r="IL201">
        <f t="shared" si="2258"/>
        <v>50</v>
      </c>
      <c r="IM201">
        <f t="shared" si="2259"/>
        <v>80.7</v>
      </c>
      <c r="JG201">
        <f t="shared" si="2260"/>
        <v>0</v>
      </c>
      <c r="JH201">
        <f t="shared" si="2261"/>
        <v>0</v>
      </c>
      <c r="KB201">
        <f t="shared" si="2262"/>
        <v>1</v>
      </c>
      <c r="KC201">
        <f t="shared" si="2263"/>
        <v>1.7000000000000002</v>
      </c>
      <c r="KW201">
        <f t="shared" si="2264"/>
        <v>0</v>
      </c>
      <c r="KX201">
        <f t="shared" si="2265"/>
        <v>0</v>
      </c>
    </row>
    <row r="202" spans="1:310" x14ac:dyDescent="0.15">
      <c r="A202" s="51" t="s">
        <v>39</v>
      </c>
      <c r="B202" s="51" t="s">
        <v>44</v>
      </c>
      <c r="C202" s="51">
        <v>63</v>
      </c>
      <c r="D202" s="51" t="s">
        <v>42</v>
      </c>
      <c r="E202" s="52">
        <v>111</v>
      </c>
      <c r="F202" s="52">
        <v>16</v>
      </c>
      <c r="G202" s="51">
        <v>14.5</v>
      </c>
      <c r="H202" s="52">
        <v>11</v>
      </c>
      <c r="I202" s="51">
        <v>10</v>
      </c>
      <c r="J202" s="52">
        <v>24</v>
      </c>
      <c r="K202" s="51">
        <v>21.700000000000003</v>
      </c>
      <c r="L202" s="52">
        <v>18</v>
      </c>
      <c r="M202" s="51">
        <v>16.3</v>
      </c>
      <c r="N202" s="52">
        <v>0</v>
      </c>
      <c r="O202" s="51">
        <v>0</v>
      </c>
      <c r="P202" s="52">
        <v>21</v>
      </c>
      <c r="Q202" s="51">
        <v>19</v>
      </c>
      <c r="R202" s="52">
        <v>59</v>
      </c>
      <c r="S202" s="51">
        <v>53.2</v>
      </c>
      <c r="T202" s="52">
        <v>3</v>
      </c>
      <c r="U202" s="51">
        <v>2.8000000000000003</v>
      </c>
      <c r="V202" s="52">
        <v>34</v>
      </c>
      <c r="W202" s="51">
        <v>30.700000000000003</v>
      </c>
      <c r="X202" s="52">
        <v>26</v>
      </c>
      <c r="Y202" s="51">
        <v>23.5</v>
      </c>
      <c r="Z202" s="52">
        <v>78</v>
      </c>
      <c r="AA202" s="51">
        <v>70.3</v>
      </c>
      <c r="AB202" s="52">
        <v>1</v>
      </c>
      <c r="AC202" s="51">
        <v>1</v>
      </c>
      <c r="AD202" s="52">
        <v>1</v>
      </c>
      <c r="AE202" s="51">
        <v>1</v>
      </c>
      <c r="AF202" s="52">
        <v>2</v>
      </c>
      <c r="AG202" s="51">
        <v>1.9000000000000001</v>
      </c>
      <c r="AI202" s="43"/>
      <c r="AJ202">
        <f t="shared" si="2238"/>
        <v>16</v>
      </c>
      <c r="AK202">
        <f t="shared" si="2239"/>
        <v>14.5</v>
      </c>
      <c r="BE202">
        <f t="shared" si="2240"/>
        <v>11</v>
      </c>
      <c r="BF202">
        <f t="shared" si="2241"/>
        <v>10</v>
      </c>
      <c r="BZ202">
        <f t="shared" si="2242"/>
        <v>24</v>
      </c>
      <c r="CA202">
        <f t="shared" si="2243"/>
        <v>21.700000000000003</v>
      </c>
      <c r="CU202">
        <f t="shared" si="2244"/>
        <v>18</v>
      </c>
      <c r="CV202">
        <f t="shared" si="2245"/>
        <v>16.3</v>
      </c>
      <c r="DP202">
        <f t="shared" si="2246"/>
        <v>0</v>
      </c>
      <c r="DQ202">
        <f t="shared" si="2247"/>
        <v>0</v>
      </c>
      <c r="EK202">
        <f t="shared" si="2248"/>
        <v>21</v>
      </c>
      <c r="EL202">
        <f t="shared" si="2249"/>
        <v>19</v>
      </c>
      <c r="FF202">
        <f t="shared" si="2250"/>
        <v>59</v>
      </c>
      <c r="FG202">
        <f t="shared" si="2251"/>
        <v>53.2</v>
      </c>
      <c r="GA202">
        <f t="shared" si="2252"/>
        <v>3</v>
      </c>
      <c r="GB202">
        <f t="shared" si="2253"/>
        <v>2.8000000000000003</v>
      </c>
      <c r="GV202">
        <f t="shared" si="2254"/>
        <v>34</v>
      </c>
      <c r="GW202">
        <f t="shared" si="2255"/>
        <v>30.700000000000003</v>
      </c>
      <c r="HQ202">
        <f t="shared" si="2256"/>
        <v>26</v>
      </c>
      <c r="HR202">
        <f t="shared" si="2257"/>
        <v>23.5</v>
      </c>
      <c r="IL202">
        <f t="shared" si="2258"/>
        <v>78</v>
      </c>
      <c r="IM202">
        <f t="shared" si="2259"/>
        <v>70.3</v>
      </c>
      <c r="JG202">
        <f t="shared" si="2260"/>
        <v>1</v>
      </c>
      <c r="JH202">
        <f t="shared" si="2261"/>
        <v>1</v>
      </c>
      <c r="KB202">
        <f t="shared" si="2262"/>
        <v>1</v>
      </c>
      <c r="KC202">
        <f t="shared" si="2263"/>
        <v>1</v>
      </c>
      <c r="KW202">
        <f t="shared" si="2264"/>
        <v>2</v>
      </c>
      <c r="KX202">
        <f t="shared" si="2265"/>
        <v>1.9000000000000001</v>
      </c>
    </row>
    <row r="203" spans="1:310" x14ac:dyDescent="0.15">
      <c r="A203" s="51" t="s">
        <v>39</v>
      </c>
      <c r="B203" s="51" t="s">
        <v>44</v>
      </c>
      <c r="C203" s="51">
        <v>64</v>
      </c>
      <c r="D203" s="51" t="s">
        <v>42</v>
      </c>
      <c r="E203" s="52">
        <v>90</v>
      </c>
      <c r="F203" s="52">
        <v>15</v>
      </c>
      <c r="G203" s="51">
        <v>16.7</v>
      </c>
      <c r="H203" s="52">
        <v>15</v>
      </c>
      <c r="I203" s="51">
        <v>16.7</v>
      </c>
      <c r="J203" s="52">
        <v>9</v>
      </c>
      <c r="K203" s="51">
        <v>10</v>
      </c>
      <c r="L203" s="52">
        <v>9</v>
      </c>
      <c r="M203" s="51">
        <v>10</v>
      </c>
      <c r="N203" s="52">
        <v>0</v>
      </c>
      <c r="O203" s="51">
        <v>0</v>
      </c>
      <c r="P203" s="52">
        <v>22</v>
      </c>
      <c r="Q203" s="51">
        <v>24.5</v>
      </c>
      <c r="R203" s="52">
        <v>54</v>
      </c>
      <c r="S203" s="51">
        <v>60</v>
      </c>
      <c r="T203" s="52">
        <v>2</v>
      </c>
      <c r="U203" s="51">
        <v>2.3000000000000003</v>
      </c>
      <c r="V203" s="52">
        <v>53</v>
      </c>
      <c r="W203" s="51">
        <v>58.900000000000006</v>
      </c>
      <c r="X203" s="52">
        <v>16</v>
      </c>
      <c r="Y203" s="51">
        <v>17.8</v>
      </c>
      <c r="Z203" s="52">
        <v>77</v>
      </c>
      <c r="AA203" s="51">
        <v>85.600000000000009</v>
      </c>
      <c r="AB203" s="52">
        <v>0</v>
      </c>
      <c r="AC203" s="51">
        <v>0</v>
      </c>
      <c r="AD203" s="52">
        <v>0</v>
      </c>
      <c r="AE203" s="51">
        <v>0</v>
      </c>
      <c r="AF203" s="52">
        <v>0</v>
      </c>
      <c r="AG203" s="51">
        <v>0</v>
      </c>
      <c r="AI203" s="43"/>
      <c r="AJ203">
        <f t="shared" si="2238"/>
        <v>15</v>
      </c>
      <c r="AK203">
        <f t="shared" si="2239"/>
        <v>16.7</v>
      </c>
      <c r="BE203">
        <f t="shared" si="2240"/>
        <v>15</v>
      </c>
      <c r="BF203">
        <f t="shared" si="2241"/>
        <v>16.7</v>
      </c>
      <c r="BZ203">
        <f t="shared" si="2242"/>
        <v>9</v>
      </c>
      <c r="CA203">
        <f t="shared" si="2243"/>
        <v>10</v>
      </c>
      <c r="CU203">
        <f t="shared" si="2244"/>
        <v>9</v>
      </c>
      <c r="CV203">
        <f t="shared" si="2245"/>
        <v>10</v>
      </c>
      <c r="DP203">
        <f t="shared" si="2246"/>
        <v>0</v>
      </c>
      <c r="DQ203">
        <f t="shared" si="2247"/>
        <v>0</v>
      </c>
      <c r="EK203">
        <f t="shared" si="2248"/>
        <v>22</v>
      </c>
      <c r="EL203">
        <f t="shared" si="2249"/>
        <v>24.5</v>
      </c>
      <c r="FF203">
        <f t="shared" si="2250"/>
        <v>54</v>
      </c>
      <c r="FG203">
        <f t="shared" si="2251"/>
        <v>60</v>
      </c>
      <c r="GA203">
        <f t="shared" si="2252"/>
        <v>2</v>
      </c>
      <c r="GB203">
        <f t="shared" si="2253"/>
        <v>2.3000000000000003</v>
      </c>
      <c r="GV203">
        <f t="shared" si="2254"/>
        <v>53</v>
      </c>
      <c r="GW203">
        <f t="shared" si="2255"/>
        <v>58.900000000000006</v>
      </c>
      <c r="HQ203">
        <f t="shared" si="2256"/>
        <v>16</v>
      </c>
      <c r="HR203">
        <f t="shared" si="2257"/>
        <v>17.8</v>
      </c>
      <c r="IL203">
        <f t="shared" si="2258"/>
        <v>77</v>
      </c>
      <c r="IM203">
        <f t="shared" si="2259"/>
        <v>85.600000000000009</v>
      </c>
      <c r="JG203">
        <f t="shared" si="2260"/>
        <v>0</v>
      </c>
      <c r="JH203">
        <f t="shared" si="2261"/>
        <v>0</v>
      </c>
      <c r="KB203">
        <f t="shared" si="2262"/>
        <v>0</v>
      </c>
      <c r="KC203">
        <f t="shared" si="2263"/>
        <v>0</v>
      </c>
      <c r="KW203">
        <f t="shared" si="2264"/>
        <v>0</v>
      </c>
      <c r="KX203">
        <f t="shared" si="2265"/>
        <v>0</v>
      </c>
    </row>
    <row r="204" spans="1:310" x14ac:dyDescent="0.15">
      <c r="A204" s="51" t="s">
        <v>39</v>
      </c>
      <c r="B204" s="51" t="s">
        <v>44</v>
      </c>
      <c r="C204" s="51">
        <v>65</v>
      </c>
      <c r="D204" s="51" t="s">
        <v>42</v>
      </c>
      <c r="E204" s="52">
        <v>127</v>
      </c>
      <c r="F204" s="52">
        <v>31</v>
      </c>
      <c r="G204" s="51">
        <v>24.5</v>
      </c>
      <c r="H204" s="52">
        <v>20</v>
      </c>
      <c r="I204" s="51">
        <v>15.8</v>
      </c>
      <c r="J204" s="52">
        <v>27</v>
      </c>
      <c r="K204" s="51">
        <v>21.3</v>
      </c>
      <c r="L204" s="52">
        <v>12</v>
      </c>
      <c r="M204" s="51">
        <v>9.5</v>
      </c>
      <c r="N204" s="52">
        <v>1</v>
      </c>
      <c r="O204" s="51">
        <v>0.8</v>
      </c>
      <c r="P204" s="52">
        <v>26</v>
      </c>
      <c r="Q204" s="51">
        <v>20.5</v>
      </c>
      <c r="R204" s="52">
        <v>64</v>
      </c>
      <c r="S204" s="51">
        <v>50.400000000000006</v>
      </c>
      <c r="T204" s="52">
        <v>0</v>
      </c>
      <c r="U204" s="51">
        <v>0</v>
      </c>
      <c r="V204" s="52">
        <v>41</v>
      </c>
      <c r="W204" s="51">
        <v>32.300000000000004</v>
      </c>
      <c r="X204" s="52">
        <v>10</v>
      </c>
      <c r="Y204" s="51">
        <v>7.9</v>
      </c>
      <c r="Z204" s="52">
        <v>99</v>
      </c>
      <c r="AA204" s="51">
        <v>78</v>
      </c>
      <c r="AB204" s="52">
        <v>0</v>
      </c>
      <c r="AC204" s="51">
        <v>0</v>
      </c>
      <c r="AD204" s="52">
        <v>1</v>
      </c>
      <c r="AE204" s="51">
        <v>0.8</v>
      </c>
      <c r="AF204" s="52">
        <v>1</v>
      </c>
      <c r="AG204" s="51">
        <v>0.8</v>
      </c>
      <c r="AI204" s="43"/>
      <c r="AJ204">
        <f t="shared" si="2238"/>
        <v>31</v>
      </c>
      <c r="AK204">
        <f t="shared" si="2239"/>
        <v>24.5</v>
      </c>
      <c r="BE204">
        <f t="shared" si="2240"/>
        <v>20</v>
      </c>
      <c r="BF204">
        <f t="shared" si="2241"/>
        <v>15.8</v>
      </c>
      <c r="BZ204">
        <f t="shared" si="2242"/>
        <v>27</v>
      </c>
      <c r="CA204">
        <f t="shared" si="2243"/>
        <v>21.3</v>
      </c>
      <c r="CU204">
        <f t="shared" si="2244"/>
        <v>12</v>
      </c>
      <c r="CV204">
        <f t="shared" si="2245"/>
        <v>9.5</v>
      </c>
      <c r="DP204">
        <f t="shared" si="2246"/>
        <v>1</v>
      </c>
      <c r="DQ204">
        <f t="shared" si="2247"/>
        <v>0.8</v>
      </c>
      <c r="EK204">
        <f t="shared" si="2248"/>
        <v>26</v>
      </c>
      <c r="EL204">
        <f t="shared" si="2249"/>
        <v>20.5</v>
      </c>
      <c r="FF204">
        <f t="shared" si="2250"/>
        <v>64</v>
      </c>
      <c r="FG204">
        <f t="shared" si="2251"/>
        <v>50.400000000000006</v>
      </c>
      <c r="GA204">
        <f t="shared" si="2252"/>
        <v>0</v>
      </c>
      <c r="GB204">
        <f t="shared" si="2253"/>
        <v>0</v>
      </c>
      <c r="GV204">
        <f t="shared" si="2254"/>
        <v>41</v>
      </c>
      <c r="GW204">
        <f t="shared" si="2255"/>
        <v>32.300000000000004</v>
      </c>
      <c r="HQ204">
        <f t="shared" si="2256"/>
        <v>10</v>
      </c>
      <c r="HR204">
        <f t="shared" si="2257"/>
        <v>7.9</v>
      </c>
      <c r="IL204">
        <f t="shared" si="2258"/>
        <v>99</v>
      </c>
      <c r="IM204">
        <f t="shared" si="2259"/>
        <v>78</v>
      </c>
      <c r="JG204">
        <f t="shared" si="2260"/>
        <v>0</v>
      </c>
      <c r="JH204">
        <f t="shared" si="2261"/>
        <v>0</v>
      </c>
      <c r="KB204">
        <f t="shared" si="2262"/>
        <v>1</v>
      </c>
      <c r="KC204">
        <f t="shared" si="2263"/>
        <v>0.8</v>
      </c>
      <c r="KW204">
        <f t="shared" si="2264"/>
        <v>1</v>
      </c>
      <c r="KX204">
        <f t="shared" si="2265"/>
        <v>0.8</v>
      </c>
    </row>
    <row r="205" spans="1:310" x14ac:dyDescent="0.15">
      <c r="A205" s="51" t="s">
        <v>39</v>
      </c>
      <c r="B205" s="51" t="s">
        <v>44</v>
      </c>
      <c r="C205" s="51">
        <v>66</v>
      </c>
      <c r="D205" s="51" t="s">
        <v>42</v>
      </c>
      <c r="E205" s="52">
        <v>111</v>
      </c>
      <c r="F205" s="52">
        <v>24</v>
      </c>
      <c r="G205" s="51">
        <v>21.700000000000003</v>
      </c>
      <c r="H205" s="52">
        <v>22</v>
      </c>
      <c r="I205" s="51">
        <v>19.900000000000002</v>
      </c>
      <c r="J205" s="52">
        <v>18</v>
      </c>
      <c r="K205" s="51">
        <v>16.3</v>
      </c>
      <c r="L205" s="52">
        <v>9</v>
      </c>
      <c r="M205" s="51">
        <v>8.2000000000000011</v>
      </c>
      <c r="N205" s="52">
        <v>6</v>
      </c>
      <c r="O205" s="51">
        <v>5.5</v>
      </c>
      <c r="P205" s="52">
        <v>28</v>
      </c>
      <c r="Q205" s="51">
        <v>25.3</v>
      </c>
      <c r="R205" s="52">
        <v>56</v>
      </c>
      <c r="S205" s="51">
        <v>50.5</v>
      </c>
      <c r="T205" s="52">
        <v>2</v>
      </c>
      <c r="U205" s="51">
        <v>1.9000000000000001</v>
      </c>
      <c r="V205" s="52">
        <v>43</v>
      </c>
      <c r="W205" s="51">
        <v>38.800000000000004</v>
      </c>
      <c r="X205" s="52">
        <v>19</v>
      </c>
      <c r="Y205" s="51">
        <v>17.2</v>
      </c>
      <c r="Z205" s="52">
        <v>71</v>
      </c>
      <c r="AA205" s="51">
        <v>64</v>
      </c>
      <c r="AB205" s="52">
        <v>1</v>
      </c>
      <c r="AC205" s="51">
        <v>1</v>
      </c>
      <c r="AD205" s="52">
        <v>5</v>
      </c>
      <c r="AE205" s="51">
        <v>4.6000000000000005</v>
      </c>
      <c r="AF205" s="52">
        <v>2</v>
      </c>
      <c r="AG205" s="51">
        <v>1.9000000000000001</v>
      </c>
      <c r="AI205" s="43"/>
      <c r="AJ205">
        <f t="shared" si="2238"/>
        <v>24</v>
      </c>
      <c r="AK205">
        <f t="shared" si="2239"/>
        <v>21.700000000000003</v>
      </c>
      <c r="BE205">
        <f t="shared" si="2240"/>
        <v>22</v>
      </c>
      <c r="BF205">
        <f t="shared" si="2241"/>
        <v>19.900000000000002</v>
      </c>
      <c r="BZ205">
        <f t="shared" si="2242"/>
        <v>18</v>
      </c>
      <c r="CA205">
        <f t="shared" si="2243"/>
        <v>16.3</v>
      </c>
      <c r="CU205">
        <f t="shared" si="2244"/>
        <v>9</v>
      </c>
      <c r="CV205">
        <f t="shared" si="2245"/>
        <v>8.2000000000000011</v>
      </c>
      <c r="DP205">
        <f t="shared" si="2246"/>
        <v>6</v>
      </c>
      <c r="DQ205">
        <f t="shared" si="2247"/>
        <v>5.5</v>
      </c>
      <c r="EK205">
        <f t="shared" si="2248"/>
        <v>28</v>
      </c>
      <c r="EL205">
        <f t="shared" si="2249"/>
        <v>25.3</v>
      </c>
      <c r="FF205">
        <f t="shared" si="2250"/>
        <v>56</v>
      </c>
      <c r="FG205">
        <f t="shared" si="2251"/>
        <v>50.5</v>
      </c>
      <c r="GA205">
        <f t="shared" si="2252"/>
        <v>2</v>
      </c>
      <c r="GB205">
        <f t="shared" si="2253"/>
        <v>1.9000000000000001</v>
      </c>
      <c r="GV205">
        <f t="shared" si="2254"/>
        <v>43</v>
      </c>
      <c r="GW205">
        <f t="shared" si="2255"/>
        <v>38.800000000000004</v>
      </c>
      <c r="HQ205">
        <f t="shared" si="2256"/>
        <v>19</v>
      </c>
      <c r="HR205">
        <f t="shared" si="2257"/>
        <v>17.2</v>
      </c>
      <c r="IL205">
        <f t="shared" si="2258"/>
        <v>71</v>
      </c>
      <c r="IM205">
        <f t="shared" si="2259"/>
        <v>64</v>
      </c>
      <c r="JG205">
        <f t="shared" si="2260"/>
        <v>1</v>
      </c>
      <c r="JH205">
        <f t="shared" si="2261"/>
        <v>1</v>
      </c>
      <c r="KB205">
        <f t="shared" si="2262"/>
        <v>5</v>
      </c>
      <c r="KC205">
        <f t="shared" si="2263"/>
        <v>4.6000000000000005</v>
      </c>
      <c r="KW205">
        <f t="shared" si="2264"/>
        <v>2</v>
      </c>
      <c r="KX205">
        <f t="shared" si="2265"/>
        <v>1.9000000000000001</v>
      </c>
    </row>
    <row r="206" spans="1:310" x14ac:dyDescent="0.15">
      <c r="A206" s="51" t="s">
        <v>39</v>
      </c>
      <c r="B206" s="51" t="s">
        <v>44</v>
      </c>
      <c r="C206" s="51">
        <v>67</v>
      </c>
      <c r="D206" s="51" t="s">
        <v>42</v>
      </c>
      <c r="E206" s="52">
        <v>85</v>
      </c>
      <c r="F206" s="52">
        <v>11</v>
      </c>
      <c r="G206" s="51">
        <v>13</v>
      </c>
      <c r="H206" s="52">
        <v>11</v>
      </c>
      <c r="I206" s="51">
        <v>13</v>
      </c>
      <c r="J206" s="52">
        <v>17</v>
      </c>
      <c r="K206" s="51">
        <v>20</v>
      </c>
      <c r="L206" s="52">
        <v>11</v>
      </c>
      <c r="M206" s="51">
        <v>13</v>
      </c>
      <c r="N206" s="52">
        <v>1</v>
      </c>
      <c r="O206" s="51">
        <v>1.2000000000000002</v>
      </c>
      <c r="P206" s="52">
        <v>33</v>
      </c>
      <c r="Q206" s="51">
        <v>38.900000000000006</v>
      </c>
      <c r="R206" s="52">
        <v>44</v>
      </c>
      <c r="S206" s="51">
        <v>51.800000000000004</v>
      </c>
      <c r="T206" s="52">
        <v>2</v>
      </c>
      <c r="U206" s="51">
        <v>2.4000000000000004</v>
      </c>
      <c r="V206" s="52">
        <v>47</v>
      </c>
      <c r="W206" s="51">
        <v>55.300000000000004</v>
      </c>
      <c r="X206" s="52">
        <v>13</v>
      </c>
      <c r="Y206" s="51">
        <v>15.3</v>
      </c>
      <c r="Z206" s="52">
        <v>72</v>
      </c>
      <c r="AA206" s="51">
        <v>84.800000000000011</v>
      </c>
      <c r="AB206" s="52">
        <v>0</v>
      </c>
      <c r="AC206" s="51">
        <v>0</v>
      </c>
      <c r="AD206" s="52">
        <v>2</v>
      </c>
      <c r="AE206" s="51">
        <v>2.4000000000000004</v>
      </c>
      <c r="AF206" s="52">
        <v>1</v>
      </c>
      <c r="AG206" s="51">
        <v>1.2000000000000002</v>
      </c>
      <c r="AI206" s="43"/>
      <c r="AJ206">
        <f t="shared" si="2238"/>
        <v>11</v>
      </c>
      <c r="AK206">
        <f t="shared" si="2239"/>
        <v>13</v>
      </c>
      <c r="BE206">
        <f t="shared" si="2240"/>
        <v>11</v>
      </c>
      <c r="BF206">
        <f t="shared" si="2241"/>
        <v>13</v>
      </c>
      <c r="BZ206">
        <f t="shared" si="2242"/>
        <v>17</v>
      </c>
      <c r="CA206">
        <f t="shared" si="2243"/>
        <v>20</v>
      </c>
      <c r="CU206">
        <f t="shared" si="2244"/>
        <v>11</v>
      </c>
      <c r="CV206">
        <f t="shared" si="2245"/>
        <v>13</v>
      </c>
      <c r="DP206">
        <f t="shared" si="2246"/>
        <v>1</v>
      </c>
      <c r="DQ206">
        <f t="shared" si="2247"/>
        <v>1.2000000000000002</v>
      </c>
      <c r="EK206">
        <f t="shared" si="2248"/>
        <v>33</v>
      </c>
      <c r="EL206">
        <f t="shared" si="2249"/>
        <v>38.900000000000006</v>
      </c>
      <c r="FF206">
        <f t="shared" si="2250"/>
        <v>44</v>
      </c>
      <c r="FG206">
        <f t="shared" si="2251"/>
        <v>51.800000000000004</v>
      </c>
      <c r="GA206">
        <f t="shared" si="2252"/>
        <v>2</v>
      </c>
      <c r="GB206">
        <f t="shared" si="2253"/>
        <v>2.4000000000000004</v>
      </c>
      <c r="GV206">
        <f t="shared" si="2254"/>
        <v>47</v>
      </c>
      <c r="GW206">
        <f t="shared" si="2255"/>
        <v>55.300000000000004</v>
      </c>
      <c r="HQ206">
        <f t="shared" si="2256"/>
        <v>13</v>
      </c>
      <c r="HR206">
        <f t="shared" si="2257"/>
        <v>15.3</v>
      </c>
      <c r="IL206">
        <f t="shared" si="2258"/>
        <v>72</v>
      </c>
      <c r="IM206">
        <f t="shared" si="2259"/>
        <v>84.800000000000011</v>
      </c>
      <c r="JG206">
        <f t="shared" si="2260"/>
        <v>0</v>
      </c>
      <c r="JH206">
        <f t="shared" si="2261"/>
        <v>0</v>
      </c>
      <c r="KB206">
        <f t="shared" si="2262"/>
        <v>2</v>
      </c>
      <c r="KC206">
        <f t="shared" si="2263"/>
        <v>2.4000000000000004</v>
      </c>
      <c r="KW206">
        <f t="shared" si="2264"/>
        <v>1</v>
      </c>
      <c r="KX206">
        <f t="shared" si="2265"/>
        <v>1.2000000000000002</v>
      </c>
    </row>
    <row r="207" spans="1:310" x14ac:dyDescent="0.15">
      <c r="A207" s="51" t="s">
        <v>39</v>
      </c>
      <c r="B207" s="51" t="s">
        <v>44</v>
      </c>
      <c r="C207" s="51">
        <v>68</v>
      </c>
      <c r="D207" s="51" t="s">
        <v>42</v>
      </c>
      <c r="E207" s="52">
        <v>172</v>
      </c>
      <c r="F207" s="52">
        <v>32</v>
      </c>
      <c r="G207" s="51">
        <v>18.7</v>
      </c>
      <c r="H207" s="52">
        <v>27</v>
      </c>
      <c r="I207" s="51">
        <v>15.700000000000001</v>
      </c>
      <c r="J207" s="52">
        <v>22</v>
      </c>
      <c r="K207" s="51">
        <v>12.8</v>
      </c>
      <c r="L207" s="52">
        <v>13</v>
      </c>
      <c r="M207" s="51">
        <v>7.6000000000000005</v>
      </c>
      <c r="N207" s="52">
        <v>3</v>
      </c>
      <c r="O207" s="51">
        <v>1.8</v>
      </c>
      <c r="P207" s="52">
        <v>48</v>
      </c>
      <c r="Q207" s="51">
        <v>28</v>
      </c>
      <c r="R207" s="52">
        <v>78</v>
      </c>
      <c r="S207" s="51">
        <v>45.400000000000006</v>
      </c>
      <c r="T207" s="52">
        <v>0</v>
      </c>
      <c r="U207" s="51">
        <v>0</v>
      </c>
      <c r="V207" s="52">
        <v>53</v>
      </c>
      <c r="W207" s="51">
        <v>30.900000000000002</v>
      </c>
      <c r="X207" s="52">
        <v>13</v>
      </c>
      <c r="Y207" s="51">
        <v>7.6000000000000005</v>
      </c>
      <c r="Z207" s="52">
        <v>94</v>
      </c>
      <c r="AA207" s="51">
        <v>54.7</v>
      </c>
      <c r="AB207" s="52">
        <v>0</v>
      </c>
      <c r="AC207" s="51">
        <v>0</v>
      </c>
      <c r="AD207" s="52">
        <v>6</v>
      </c>
      <c r="AE207" s="51">
        <v>3.5</v>
      </c>
      <c r="AF207" s="52">
        <v>1</v>
      </c>
      <c r="AG207" s="51">
        <v>0.60000000000000009</v>
      </c>
      <c r="AI207" s="43"/>
      <c r="AJ207">
        <f t="shared" si="2238"/>
        <v>32</v>
      </c>
      <c r="AK207">
        <f t="shared" si="2239"/>
        <v>18.7</v>
      </c>
      <c r="BE207">
        <f t="shared" si="2240"/>
        <v>27</v>
      </c>
      <c r="BF207">
        <f t="shared" si="2241"/>
        <v>15.700000000000001</v>
      </c>
      <c r="BZ207">
        <f t="shared" si="2242"/>
        <v>22</v>
      </c>
      <c r="CA207">
        <f t="shared" si="2243"/>
        <v>12.8</v>
      </c>
      <c r="CU207">
        <f t="shared" si="2244"/>
        <v>13</v>
      </c>
      <c r="CV207">
        <f t="shared" si="2245"/>
        <v>7.6000000000000005</v>
      </c>
      <c r="DP207">
        <f t="shared" si="2246"/>
        <v>3</v>
      </c>
      <c r="DQ207">
        <f t="shared" si="2247"/>
        <v>1.8</v>
      </c>
      <c r="EK207">
        <f t="shared" si="2248"/>
        <v>48</v>
      </c>
      <c r="EL207">
        <f t="shared" si="2249"/>
        <v>28</v>
      </c>
      <c r="FF207">
        <f t="shared" si="2250"/>
        <v>78</v>
      </c>
      <c r="FG207">
        <f t="shared" si="2251"/>
        <v>45.400000000000006</v>
      </c>
      <c r="GA207">
        <f t="shared" si="2252"/>
        <v>0</v>
      </c>
      <c r="GB207">
        <f t="shared" si="2253"/>
        <v>0</v>
      </c>
      <c r="GV207">
        <f t="shared" si="2254"/>
        <v>53</v>
      </c>
      <c r="GW207">
        <f t="shared" si="2255"/>
        <v>30.900000000000002</v>
      </c>
      <c r="HQ207">
        <f t="shared" si="2256"/>
        <v>13</v>
      </c>
      <c r="HR207">
        <f t="shared" si="2257"/>
        <v>7.6000000000000005</v>
      </c>
      <c r="IL207">
        <f t="shared" si="2258"/>
        <v>94</v>
      </c>
      <c r="IM207">
        <f t="shared" si="2259"/>
        <v>54.7</v>
      </c>
      <c r="JG207">
        <f t="shared" si="2260"/>
        <v>0</v>
      </c>
      <c r="JH207">
        <f t="shared" si="2261"/>
        <v>0</v>
      </c>
      <c r="KB207">
        <f t="shared" si="2262"/>
        <v>6</v>
      </c>
      <c r="KC207">
        <f t="shared" si="2263"/>
        <v>3.5</v>
      </c>
      <c r="KW207">
        <f t="shared" si="2264"/>
        <v>1</v>
      </c>
      <c r="KX207">
        <f t="shared" si="2265"/>
        <v>0.60000000000000009</v>
      </c>
    </row>
    <row r="208" spans="1:310" x14ac:dyDescent="0.15">
      <c r="A208" s="51" t="s">
        <v>39</v>
      </c>
      <c r="B208" s="51" t="s">
        <v>44</v>
      </c>
      <c r="C208" s="51">
        <v>69</v>
      </c>
      <c r="D208" s="51" t="s">
        <v>42</v>
      </c>
      <c r="E208" s="52">
        <v>145</v>
      </c>
      <c r="F208" s="52">
        <v>33</v>
      </c>
      <c r="G208" s="51">
        <v>22.8</v>
      </c>
      <c r="H208" s="52">
        <v>23</v>
      </c>
      <c r="I208" s="51">
        <v>15.9</v>
      </c>
      <c r="J208" s="52">
        <v>31</v>
      </c>
      <c r="K208" s="51">
        <v>21.400000000000002</v>
      </c>
      <c r="L208" s="52">
        <v>10</v>
      </c>
      <c r="M208" s="51">
        <v>6.9</v>
      </c>
      <c r="N208" s="52">
        <v>2</v>
      </c>
      <c r="O208" s="51">
        <v>1.4000000000000001</v>
      </c>
      <c r="P208" s="52">
        <v>38</v>
      </c>
      <c r="Q208" s="51">
        <v>26.3</v>
      </c>
      <c r="R208" s="52">
        <v>75</v>
      </c>
      <c r="S208" s="51">
        <v>51.800000000000004</v>
      </c>
      <c r="T208" s="52">
        <v>4</v>
      </c>
      <c r="U208" s="51">
        <v>2.8000000000000003</v>
      </c>
      <c r="V208" s="52">
        <v>64</v>
      </c>
      <c r="W208" s="51">
        <v>44.2</v>
      </c>
      <c r="X208" s="52">
        <v>24</v>
      </c>
      <c r="Y208" s="51">
        <v>16.600000000000001</v>
      </c>
      <c r="Z208" s="52">
        <v>136</v>
      </c>
      <c r="AA208" s="51">
        <v>93.800000000000011</v>
      </c>
      <c r="AB208" s="52">
        <v>0</v>
      </c>
      <c r="AC208" s="51">
        <v>0</v>
      </c>
      <c r="AD208" s="52">
        <v>7</v>
      </c>
      <c r="AE208" s="51">
        <v>4.9000000000000004</v>
      </c>
      <c r="AF208" s="52">
        <v>2</v>
      </c>
      <c r="AG208" s="51">
        <v>1.4000000000000001</v>
      </c>
      <c r="AI208" s="43"/>
      <c r="AJ208">
        <f t="shared" si="2238"/>
        <v>33</v>
      </c>
      <c r="AK208">
        <f t="shared" si="2239"/>
        <v>22.8</v>
      </c>
      <c r="BE208">
        <f t="shared" si="2240"/>
        <v>23</v>
      </c>
      <c r="BF208">
        <f t="shared" si="2241"/>
        <v>15.9</v>
      </c>
      <c r="BZ208">
        <f t="shared" si="2242"/>
        <v>31</v>
      </c>
      <c r="CA208">
        <f t="shared" si="2243"/>
        <v>21.400000000000002</v>
      </c>
      <c r="CU208">
        <f t="shared" si="2244"/>
        <v>10</v>
      </c>
      <c r="CV208">
        <f t="shared" si="2245"/>
        <v>6.9</v>
      </c>
      <c r="DP208">
        <f t="shared" si="2246"/>
        <v>2</v>
      </c>
      <c r="DQ208">
        <f t="shared" si="2247"/>
        <v>1.4000000000000001</v>
      </c>
      <c r="EK208">
        <f t="shared" si="2248"/>
        <v>38</v>
      </c>
      <c r="EL208">
        <f t="shared" si="2249"/>
        <v>26.3</v>
      </c>
      <c r="FF208">
        <f t="shared" si="2250"/>
        <v>75</v>
      </c>
      <c r="FG208">
        <f t="shared" si="2251"/>
        <v>51.800000000000004</v>
      </c>
      <c r="GA208">
        <f t="shared" si="2252"/>
        <v>4</v>
      </c>
      <c r="GB208">
        <f t="shared" si="2253"/>
        <v>2.8000000000000003</v>
      </c>
      <c r="GV208">
        <f t="shared" si="2254"/>
        <v>64</v>
      </c>
      <c r="GW208">
        <f t="shared" si="2255"/>
        <v>44.2</v>
      </c>
      <c r="HQ208">
        <f t="shared" si="2256"/>
        <v>24</v>
      </c>
      <c r="HR208">
        <f t="shared" si="2257"/>
        <v>16.600000000000001</v>
      </c>
      <c r="IL208">
        <f t="shared" si="2258"/>
        <v>136</v>
      </c>
      <c r="IM208">
        <f t="shared" si="2259"/>
        <v>93.800000000000011</v>
      </c>
      <c r="JG208">
        <f t="shared" si="2260"/>
        <v>0</v>
      </c>
      <c r="JH208">
        <f t="shared" si="2261"/>
        <v>0</v>
      </c>
      <c r="KB208">
        <f t="shared" si="2262"/>
        <v>7</v>
      </c>
      <c r="KC208">
        <f t="shared" si="2263"/>
        <v>4.9000000000000004</v>
      </c>
      <c r="KW208">
        <f t="shared" si="2264"/>
        <v>2</v>
      </c>
      <c r="KX208">
        <f t="shared" si="2265"/>
        <v>1.4000000000000001</v>
      </c>
    </row>
    <row r="209" spans="1:310" x14ac:dyDescent="0.15">
      <c r="A209" s="51" t="s">
        <v>39</v>
      </c>
      <c r="B209" s="51" t="s">
        <v>44</v>
      </c>
      <c r="C209" s="51">
        <v>70</v>
      </c>
      <c r="D209" s="51" t="s">
        <v>42</v>
      </c>
      <c r="E209" s="52">
        <v>148</v>
      </c>
      <c r="F209" s="52">
        <v>28</v>
      </c>
      <c r="G209" s="51">
        <v>19</v>
      </c>
      <c r="H209" s="52">
        <v>25</v>
      </c>
      <c r="I209" s="51">
        <v>16.900000000000002</v>
      </c>
      <c r="J209" s="52">
        <v>38</v>
      </c>
      <c r="K209" s="51">
        <v>25.700000000000003</v>
      </c>
      <c r="L209" s="52">
        <v>16</v>
      </c>
      <c r="M209" s="51">
        <v>10.9</v>
      </c>
      <c r="N209" s="52">
        <v>1</v>
      </c>
      <c r="O209" s="51">
        <v>0.70000000000000007</v>
      </c>
      <c r="P209" s="52">
        <v>41</v>
      </c>
      <c r="Q209" s="51">
        <v>27.8</v>
      </c>
      <c r="R209" s="52">
        <v>77</v>
      </c>
      <c r="S209" s="51">
        <v>52.1</v>
      </c>
      <c r="T209" s="52">
        <v>0</v>
      </c>
      <c r="U209" s="51">
        <v>0</v>
      </c>
      <c r="V209" s="52">
        <v>66</v>
      </c>
      <c r="W209" s="51">
        <v>44.6</v>
      </c>
      <c r="X209" s="52">
        <v>20</v>
      </c>
      <c r="Y209" s="51">
        <v>13.600000000000001</v>
      </c>
      <c r="Z209" s="52">
        <v>91</v>
      </c>
      <c r="AA209" s="51">
        <v>61.5</v>
      </c>
      <c r="AB209" s="52">
        <v>0</v>
      </c>
      <c r="AC209" s="51">
        <v>0</v>
      </c>
      <c r="AD209" s="52">
        <v>1</v>
      </c>
      <c r="AE209" s="51">
        <v>0.70000000000000007</v>
      </c>
      <c r="AF209" s="52">
        <v>0</v>
      </c>
      <c r="AG209" s="51">
        <v>0</v>
      </c>
      <c r="AI209" s="43"/>
      <c r="AJ209">
        <f t="shared" si="2238"/>
        <v>28</v>
      </c>
      <c r="AK209">
        <f t="shared" si="2239"/>
        <v>19</v>
      </c>
      <c r="BE209">
        <f t="shared" si="2240"/>
        <v>25</v>
      </c>
      <c r="BF209">
        <f t="shared" si="2241"/>
        <v>16.900000000000002</v>
      </c>
      <c r="BZ209">
        <f t="shared" si="2242"/>
        <v>38</v>
      </c>
      <c r="CA209">
        <f t="shared" si="2243"/>
        <v>25.700000000000003</v>
      </c>
      <c r="CU209">
        <f t="shared" si="2244"/>
        <v>16</v>
      </c>
      <c r="CV209">
        <f t="shared" si="2245"/>
        <v>10.9</v>
      </c>
      <c r="DP209">
        <f t="shared" si="2246"/>
        <v>1</v>
      </c>
      <c r="DQ209">
        <f t="shared" si="2247"/>
        <v>0.70000000000000007</v>
      </c>
      <c r="EK209">
        <f t="shared" si="2248"/>
        <v>41</v>
      </c>
      <c r="EL209">
        <f t="shared" si="2249"/>
        <v>27.8</v>
      </c>
      <c r="FF209">
        <f t="shared" si="2250"/>
        <v>77</v>
      </c>
      <c r="FG209">
        <f t="shared" si="2251"/>
        <v>52.1</v>
      </c>
      <c r="GA209">
        <f t="shared" si="2252"/>
        <v>0</v>
      </c>
      <c r="GB209">
        <f t="shared" si="2253"/>
        <v>0</v>
      </c>
      <c r="GV209">
        <f t="shared" si="2254"/>
        <v>66</v>
      </c>
      <c r="GW209">
        <f t="shared" si="2255"/>
        <v>44.6</v>
      </c>
      <c r="HQ209">
        <f t="shared" si="2256"/>
        <v>20</v>
      </c>
      <c r="HR209">
        <f t="shared" si="2257"/>
        <v>13.600000000000001</v>
      </c>
      <c r="IL209">
        <f t="shared" si="2258"/>
        <v>91</v>
      </c>
      <c r="IM209">
        <f t="shared" si="2259"/>
        <v>61.5</v>
      </c>
      <c r="JG209">
        <f t="shared" si="2260"/>
        <v>0</v>
      </c>
      <c r="JH209">
        <f t="shared" si="2261"/>
        <v>0</v>
      </c>
      <c r="KB209">
        <f t="shared" si="2262"/>
        <v>1</v>
      </c>
      <c r="KC209">
        <f t="shared" si="2263"/>
        <v>0.70000000000000007</v>
      </c>
      <c r="KW209">
        <f t="shared" si="2264"/>
        <v>0</v>
      </c>
      <c r="KX209">
        <f t="shared" si="2265"/>
        <v>0</v>
      </c>
    </row>
    <row r="210" spans="1:310" x14ac:dyDescent="0.15">
      <c r="A210" s="51" t="s">
        <v>39</v>
      </c>
      <c r="B210" s="51" t="s">
        <v>44</v>
      </c>
      <c r="C210" s="51">
        <v>71</v>
      </c>
      <c r="D210" s="51" t="s">
        <v>42</v>
      </c>
      <c r="E210" s="52">
        <v>167</v>
      </c>
      <c r="F210" s="52">
        <v>24</v>
      </c>
      <c r="G210" s="51">
        <v>14.4</v>
      </c>
      <c r="H210" s="52">
        <v>34</v>
      </c>
      <c r="I210" s="51">
        <v>20.400000000000002</v>
      </c>
      <c r="J210" s="52">
        <v>22</v>
      </c>
      <c r="K210" s="51">
        <v>13.200000000000001</v>
      </c>
      <c r="L210" s="52">
        <v>6</v>
      </c>
      <c r="M210" s="51">
        <v>3.6</v>
      </c>
      <c r="N210" s="52">
        <v>4</v>
      </c>
      <c r="O210" s="51">
        <v>2.4000000000000004</v>
      </c>
      <c r="P210" s="52">
        <v>53</v>
      </c>
      <c r="Q210" s="51">
        <v>31.8</v>
      </c>
      <c r="R210" s="52">
        <v>69</v>
      </c>
      <c r="S210" s="51">
        <v>41.400000000000006</v>
      </c>
      <c r="T210" s="52">
        <v>0</v>
      </c>
      <c r="U210" s="51">
        <v>0</v>
      </c>
      <c r="V210" s="52">
        <v>68</v>
      </c>
      <c r="W210" s="51">
        <v>40.800000000000004</v>
      </c>
      <c r="X210" s="52">
        <v>26</v>
      </c>
      <c r="Y210" s="51">
        <v>15.600000000000001</v>
      </c>
      <c r="Z210" s="52">
        <v>116</v>
      </c>
      <c r="AA210" s="51">
        <v>69.5</v>
      </c>
      <c r="AB210" s="52">
        <v>0</v>
      </c>
      <c r="AC210" s="51">
        <v>0</v>
      </c>
      <c r="AD210" s="52">
        <v>7</v>
      </c>
      <c r="AE210" s="51">
        <v>4.2</v>
      </c>
      <c r="AF210" s="52">
        <v>2</v>
      </c>
      <c r="AG210" s="51">
        <v>1.2000000000000002</v>
      </c>
      <c r="AI210" s="43"/>
      <c r="AJ210">
        <f t="shared" si="2238"/>
        <v>24</v>
      </c>
      <c r="AK210">
        <f t="shared" si="2239"/>
        <v>14.4</v>
      </c>
      <c r="BE210">
        <f t="shared" si="2240"/>
        <v>34</v>
      </c>
      <c r="BF210">
        <f t="shared" si="2241"/>
        <v>20.400000000000002</v>
      </c>
      <c r="BZ210">
        <f t="shared" si="2242"/>
        <v>22</v>
      </c>
      <c r="CA210">
        <f t="shared" si="2243"/>
        <v>13.200000000000001</v>
      </c>
      <c r="CU210">
        <f t="shared" si="2244"/>
        <v>6</v>
      </c>
      <c r="CV210">
        <f t="shared" si="2245"/>
        <v>3.6</v>
      </c>
      <c r="DP210">
        <f t="shared" si="2246"/>
        <v>4</v>
      </c>
      <c r="DQ210">
        <f t="shared" si="2247"/>
        <v>2.4000000000000004</v>
      </c>
      <c r="EK210">
        <f t="shared" si="2248"/>
        <v>53</v>
      </c>
      <c r="EL210">
        <f t="shared" si="2249"/>
        <v>31.8</v>
      </c>
      <c r="FF210">
        <f t="shared" si="2250"/>
        <v>69</v>
      </c>
      <c r="FG210">
        <f t="shared" si="2251"/>
        <v>41.400000000000006</v>
      </c>
      <c r="GA210">
        <f t="shared" si="2252"/>
        <v>0</v>
      </c>
      <c r="GB210">
        <f t="shared" si="2253"/>
        <v>0</v>
      </c>
      <c r="GV210">
        <f t="shared" si="2254"/>
        <v>68</v>
      </c>
      <c r="GW210">
        <f t="shared" si="2255"/>
        <v>40.800000000000004</v>
      </c>
      <c r="HQ210">
        <f t="shared" si="2256"/>
        <v>26</v>
      </c>
      <c r="HR210">
        <f t="shared" si="2257"/>
        <v>15.600000000000001</v>
      </c>
      <c r="IL210">
        <f t="shared" si="2258"/>
        <v>116</v>
      </c>
      <c r="IM210">
        <f t="shared" si="2259"/>
        <v>69.5</v>
      </c>
      <c r="JG210">
        <f t="shared" si="2260"/>
        <v>0</v>
      </c>
      <c r="JH210">
        <f t="shared" si="2261"/>
        <v>0</v>
      </c>
      <c r="KB210">
        <f t="shared" si="2262"/>
        <v>7</v>
      </c>
      <c r="KC210">
        <f t="shared" si="2263"/>
        <v>4.2</v>
      </c>
      <c r="KW210">
        <f t="shared" si="2264"/>
        <v>2</v>
      </c>
      <c r="KX210">
        <f t="shared" si="2265"/>
        <v>1.2000000000000002</v>
      </c>
    </row>
    <row r="211" spans="1:310" x14ac:dyDescent="0.15">
      <c r="A211" s="51" t="s">
        <v>39</v>
      </c>
      <c r="B211" s="51" t="s">
        <v>44</v>
      </c>
      <c r="C211" s="51">
        <v>72</v>
      </c>
      <c r="D211" s="51" t="s">
        <v>42</v>
      </c>
      <c r="E211" s="52">
        <v>122</v>
      </c>
      <c r="F211" s="52">
        <v>27</v>
      </c>
      <c r="G211" s="51">
        <v>22.200000000000003</v>
      </c>
      <c r="H211" s="52">
        <v>46</v>
      </c>
      <c r="I211" s="51">
        <v>37.800000000000004</v>
      </c>
      <c r="J211" s="52">
        <v>33</v>
      </c>
      <c r="K211" s="51">
        <v>27.1</v>
      </c>
      <c r="L211" s="52">
        <v>9</v>
      </c>
      <c r="M211" s="51">
        <v>7.4</v>
      </c>
      <c r="N211" s="52">
        <v>2</v>
      </c>
      <c r="O211" s="51">
        <v>1.7000000000000002</v>
      </c>
      <c r="P211" s="52">
        <v>36</v>
      </c>
      <c r="Q211" s="51">
        <v>29.6</v>
      </c>
      <c r="R211" s="52">
        <v>53</v>
      </c>
      <c r="S211" s="51">
        <v>43.5</v>
      </c>
      <c r="T211" s="52">
        <v>5</v>
      </c>
      <c r="U211" s="51">
        <v>4.1000000000000005</v>
      </c>
      <c r="V211" s="52">
        <v>66</v>
      </c>
      <c r="W211" s="51">
        <v>54.1</v>
      </c>
      <c r="X211" s="52">
        <v>13</v>
      </c>
      <c r="Y211" s="51">
        <v>10.700000000000001</v>
      </c>
      <c r="Z211" s="52">
        <v>94</v>
      </c>
      <c r="AA211" s="51">
        <v>77.100000000000009</v>
      </c>
      <c r="AB211" s="52">
        <v>0</v>
      </c>
      <c r="AC211" s="51">
        <v>0</v>
      </c>
      <c r="AD211" s="52">
        <v>3</v>
      </c>
      <c r="AE211" s="51">
        <v>2.5</v>
      </c>
      <c r="AF211" s="52">
        <v>0</v>
      </c>
      <c r="AG211" s="51">
        <v>0</v>
      </c>
      <c r="AI211" s="43"/>
      <c r="AJ211">
        <f t="shared" si="2238"/>
        <v>27</v>
      </c>
      <c r="AK211">
        <f t="shared" si="2239"/>
        <v>22.200000000000003</v>
      </c>
      <c r="BE211">
        <f t="shared" si="2240"/>
        <v>46</v>
      </c>
      <c r="BF211">
        <f t="shared" si="2241"/>
        <v>37.800000000000004</v>
      </c>
      <c r="BZ211">
        <f t="shared" si="2242"/>
        <v>33</v>
      </c>
      <c r="CA211">
        <f t="shared" si="2243"/>
        <v>27.1</v>
      </c>
      <c r="CU211">
        <f t="shared" si="2244"/>
        <v>9</v>
      </c>
      <c r="CV211">
        <f t="shared" si="2245"/>
        <v>7.4</v>
      </c>
      <c r="DP211">
        <f t="shared" si="2246"/>
        <v>2</v>
      </c>
      <c r="DQ211">
        <f t="shared" si="2247"/>
        <v>1.7000000000000002</v>
      </c>
      <c r="EK211">
        <f t="shared" si="2248"/>
        <v>36</v>
      </c>
      <c r="EL211">
        <f t="shared" si="2249"/>
        <v>29.6</v>
      </c>
      <c r="FF211">
        <f t="shared" si="2250"/>
        <v>53</v>
      </c>
      <c r="FG211">
        <f t="shared" si="2251"/>
        <v>43.5</v>
      </c>
      <c r="GA211">
        <f t="shared" si="2252"/>
        <v>5</v>
      </c>
      <c r="GB211">
        <f t="shared" si="2253"/>
        <v>4.1000000000000005</v>
      </c>
      <c r="GV211">
        <f t="shared" si="2254"/>
        <v>66</v>
      </c>
      <c r="GW211">
        <f t="shared" si="2255"/>
        <v>54.1</v>
      </c>
      <c r="HQ211">
        <f t="shared" si="2256"/>
        <v>13</v>
      </c>
      <c r="HR211">
        <f t="shared" si="2257"/>
        <v>10.700000000000001</v>
      </c>
      <c r="IL211">
        <f t="shared" si="2258"/>
        <v>94</v>
      </c>
      <c r="IM211">
        <f t="shared" si="2259"/>
        <v>77.100000000000009</v>
      </c>
      <c r="JG211">
        <f t="shared" si="2260"/>
        <v>0</v>
      </c>
      <c r="JH211">
        <f t="shared" si="2261"/>
        <v>0</v>
      </c>
      <c r="KB211">
        <f t="shared" si="2262"/>
        <v>3</v>
      </c>
      <c r="KC211">
        <f t="shared" si="2263"/>
        <v>2.5</v>
      </c>
      <c r="KW211">
        <f t="shared" si="2264"/>
        <v>0</v>
      </c>
      <c r="KX211">
        <f t="shared" si="2265"/>
        <v>0</v>
      </c>
    </row>
    <row r="212" spans="1:310" x14ac:dyDescent="0.15">
      <c r="A212" s="51" t="s">
        <v>39</v>
      </c>
      <c r="B212" s="51" t="s">
        <v>44</v>
      </c>
      <c r="C212" s="51">
        <v>73</v>
      </c>
      <c r="D212" s="51" t="s">
        <v>42</v>
      </c>
      <c r="E212" s="52">
        <v>80</v>
      </c>
      <c r="F212" s="52">
        <v>19</v>
      </c>
      <c r="G212" s="51">
        <v>23.8</v>
      </c>
      <c r="H212" s="52">
        <v>18</v>
      </c>
      <c r="I212" s="51">
        <v>22.5</v>
      </c>
      <c r="J212" s="52">
        <v>19</v>
      </c>
      <c r="K212" s="51">
        <v>23.8</v>
      </c>
      <c r="L212" s="52">
        <v>4</v>
      </c>
      <c r="M212" s="51">
        <v>5</v>
      </c>
      <c r="N212" s="52">
        <v>5</v>
      </c>
      <c r="O212" s="51">
        <v>6.3000000000000007</v>
      </c>
      <c r="P212" s="52">
        <v>30</v>
      </c>
      <c r="Q212" s="51">
        <v>37.5</v>
      </c>
      <c r="R212" s="52">
        <v>23</v>
      </c>
      <c r="S212" s="51">
        <v>28.8</v>
      </c>
      <c r="T212" s="52">
        <v>2</v>
      </c>
      <c r="U212" s="51">
        <v>2.5</v>
      </c>
      <c r="V212" s="52">
        <v>38</v>
      </c>
      <c r="W212" s="51">
        <v>47.5</v>
      </c>
      <c r="X212" s="52">
        <v>14</v>
      </c>
      <c r="Y212" s="51">
        <v>17.5</v>
      </c>
      <c r="Z212" s="52">
        <v>56</v>
      </c>
      <c r="AA212" s="51">
        <v>70</v>
      </c>
      <c r="AB212" s="52">
        <v>0</v>
      </c>
      <c r="AC212" s="51">
        <v>0</v>
      </c>
      <c r="AD212" s="52">
        <v>3</v>
      </c>
      <c r="AE212" s="51">
        <v>3.8000000000000003</v>
      </c>
      <c r="AF212" s="52">
        <v>0</v>
      </c>
      <c r="AG212" s="51">
        <v>0</v>
      </c>
      <c r="AI212" s="43"/>
      <c r="AJ212">
        <f t="shared" si="2238"/>
        <v>19</v>
      </c>
      <c r="AK212">
        <f t="shared" si="2239"/>
        <v>23.8</v>
      </c>
      <c r="BE212">
        <f t="shared" si="2240"/>
        <v>18</v>
      </c>
      <c r="BF212">
        <f t="shared" si="2241"/>
        <v>22.5</v>
      </c>
      <c r="BZ212">
        <f t="shared" si="2242"/>
        <v>19</v>
      </c>
      <c r="CA212">
        <f t="shared" si="2243"/>
        <v>23.8</v>
      </c>
      <c r="CU212">
        <f t="shared" si="2244"/>
        <v>4</v>
      </c>
      <c r="CV212">
        <f t="shared" si="2245"/>
        <v>5</v>
      </c>
      <c r="DP212">
        <f t="shared" si="2246"/>
        <v>5</v>
      </c>
      <c r="DQ212">
        <f t="shared" si="2247"/>
        <v>6.3000000000000007</v>
      </c>
      <c r="EK212">
        <f t="shared" si="2248"/>
        <v>30</v>
      </c>
      <c r="EL212">
        <f t="shared" si="2249"/>
        <v>37.5</v>
      </c>
      <c r="FF212">
        <f t="shared" si="2250"/>
        <v>23</v>
      </c>
      <c r="FG212">
        <f t="shared" si="2251"/>
        <v>28.8</v>
      </c>
      <c r="GA212">
        <f t="shared" si="2252"/>
        <v>2</v>
      </c>
      <c r="GB212">
        <f t="shared" si="2253"/>
        <v>2.5</v>
      </c>
      <c r="GV212">
        <f t="shared" si="2254"/>
        <v>38</v>
      </c>
      <c r="GW212">
        <f t="shared" si="2255"/>
        <v>47.5</v>
      </c>
      <c r="HQ212">
        <f t="shared" si="2256"/>
        <v>14</v>
      </c>
      <c r="HR212">
        <f t="shared" si="2257"/>
        <v>17.5</v>
      </c>
      <c r="IL212">
        <f t="shared" si="2258"/>
        <v>56</v>
      </c>
      <c r="IM212">
        <f t="shared" si="2259"/>
        <v>70</v>
      </c>
      <c r="JG212">
        <f t="shared" si="2260"/>
        <v>0</v>
      </c>
      <c r="JH212">
        <f t="shared" si="2261"/>
        <v>0</v>
      </c>
      <c r="KB212">
        <f t="shared" si="2262"/>
        <v>3</v>
      </c>
      <c r="KC212">
        <f t="shared" si="2263"/>
        <v>3.8000000000000003</v>
      </c>
      <c r="KW212">
        <f t="shared" si="2264"/>
        <v>0</v>
      </c>
      <c r="KX212">
        <f t="shared" si="2265"/>
        <v>0</v>
      </c>
    </row>
    <row r="213" spans="1:310" x14ac:dyDescent="0.15">
      <c r="A213" s="51" t="s">
        <v>39</v>
      </c>
      <c r="B213" s="51" t="s">
        <v>44</v>
      </c>
      <c r="C213" s="51">
        <v>74</v>
      </c>
      <c r="D213" s="51" t="s">
        <v>42</v>
      </c>
      <c r="E213" s="52">
        <v>100</v>
      </c>
      <c r="F213" s="52">
        <v>25</v>
      </c>
      <c r="G213" s="51">
        <v>25</v>
      </c>
      <c r="H213" s="52">
        <v>22</v>
      </c>
      <c r="I213" s="51">
        <v>22</v>
      </c>
      <c r="J213" s="52">
        <v>17</v>
      </c>
      <c r="K213" s="51">
        <v>17</v>
      </c>
      <c r="L213" s="52">
        <v>6</v>
      </c>
      <c r="M213" s="51">
        <v>6</v>
      </c>
      <c r="N213" s="52">
        <v>0</v>
      </c>
      <c r="O213" s="51">
        <v>0</v>
      </c>
      <c r="P213" s="52">
        <v>26</v>
      </c>
      <c r="Q213" s="51">
        <v>26</v>
      </c>
      <c r="R213" s="52">
        <v>45</v>
      </c>
      <c r="S213" s="51">
        <v>45</v>
      </c>
      <c r="T213" s="52">
        <v>2</v>
      </c>
      <c r="U213" s="51">
        <v>2</v>
      </c>
      <c r="V213" s="52">
        <v>46</v>
      </c>
      <c r="W213" s="51">
        <v>46</v>
      </c>
      <c r="X213" s="52">
        <v>8</v>
      </c>
      <c r="Y213" s="51">
        <v>8</v>
      </c>
      <c r="Z213" s="52">
        <v>54</v>
      </c>
      <c r="AA213" s="51">
        <v>54</v>
      </c>
      <c r="AB213" s="52">
        <v>0</v>
      </c>
      <c r="AC213" s="51">
        <v>0</v>
      </c>
      <c r="AD213" s="52">
        <v>2</v>
      </c>
      <c r="AE213" s="51">
        <v>2</v>
      </c>
      <c r="AF213" s="52">
        <v>1</v>
      </c>
      <c r="AG213" s="51">
        <v>1</v>
      </c>
      <c r="AI213" s="43"/>
      <c r="AJ213">
        <f t="shared" si="2238"/>
        <v>25</v>
      </c>
      <c r="AK213">
        <f t="shared" si="2239"/>
        <v>25</v>
      </c>
      <c r="BE213">
        <f t="shared" si="2240"/>
        <v>22</v>
      </c>
      <c r="BF213">
        <f t="shared" si="2241"/>
        <v>22</v>
      </c>
      <c r="BZ213">
        <f t="shared" si="2242"/>
        <v>17</v>
      </c>
      <c r="CA213">
        <f t="shared" si="2243"/>
        <v>17</v>
      </c>
      <c r="CU213">
        <f t="shared" si="2244"/>
        <v>6</v>
      </c>
      <c r="CV213">
        <f t="shared" si="2245"/>
        <v>6</v>
      </c>
      <c r="DP213">
        <f t="shared" si="2246"/>
        <v>0</v>
      </c>
      <c r="DQ213">
        <f t="shared" si="2247"/>
        <v>0</v>
      </c>
      <c r="EK213">
        <f t="shared" si="2248"/>
        <v>26</v>
      </c>
      <c r="EL213">
        <f t="shared" si="2249"/>
        <v>26</v>
      </c>
      <c r="FF213">
        <f t="shared" si="2250"/>
        <v>45</v>
      </c>
      <c r="FG213">
        <f t="shared" si="2251"/>
        <v>45</v>
      </c>
      <c r="GA213">
        <f t="shared" si="2252"/>
        <v>2</v>
      </c>
      <c r="GB213">
        <f t="shared" si="2253"/>
        <v>2</v>
      </c>
      <c r="GV213">
        <f t="shared" si="2254"/>
        <v>46</v>
      </c>
      <c r="GW213">
        <f t="shared" si="2255"/>
        <v>46</v>
      </c>
      <c r="HQ213">
        <f t="shared" si="2256"/>
        <v>8</v>
      </c>
      <c r="HR213">
        <f t="shared" si="2257"/>
        <v>8</v>
      </c>
      <c r="IL213">
        <f t="shared" si="2258"/>
        <v>54</v>
      </c>
      <c r="IM213">
        <f t="shared" si="2259"/>
        <v>54</v>
      </c>
      <c r="JG213">
        <f t="shared" si="2260"/>
        <v>0</v>
      </c>
      <c r="JH213">
        <f t="shared" si="2261"/>
        <v>0</v>
      </c>
      <c r="KB213">
        <f t="shared" si="2262"/>
        <v>2</v>
      </c>
      <c r="KC213">
        <f t="shared" si="2263"/>
        <v>2</v>
      </c>
      <c r="KW213">
        <f t="shared" si="2264"/>
        <v>1</v>
      </c>
      <c r="KX213">
        <f t="shared" si="2265"/>
        <v>1</v>
      </c>
    </row>
    <row r="214" spans="1:310" x14ac:dyDescent="0.15">
      <c r="A214" s="53"/>
      <c r="B214" s="53"/>
      <c r="C214" s="53"/>
      <c r="D214" s="53"/>
      <c r="E214" s="53"/>
      <c r="F214" s="53"/>
      <c r="G214" s="53"/>
      <c r="H214" s="53"/>
      <c r="I214" s="53"/>
      <c r="J214" s="53"/>
      <c r="K214" s="53"/>
      <c r="L214" s="53"/>
      <c r="M214" s="53"/>
      <c r="N214" s="53"/>
      <c r="O214" s="53"/>
      <c r="P214" s="53"/>
      <c r="Q214" s="53"/>
      <c r="R214" s="53"/>
      <c r="S214" s="53"/>
      <c r="T214" s="53"/>
      <c r="U214" s="53"/>
      <c r="V214" s="53"/>
      <c r="W214" s="53"/>
      <c r="X214" s="53"/>
      <c r="Y214" s="53"/>
      <c r="Z214" s="53"/>
      <c r="AA214" s="53"/>
      <c r="AB214" s="53"/>
      <c r="AC214" s="53"/>
      <c r="AD214" s="53"/>
      <c r="AE214" s="53"/>
      <c r="AF214" s="53"/>
      <c r="AG214" s="53"/>
    </row>
    <row r="215" spans="1:310" x14ac:dyDescent="0.15">
      <c r="A215" s="53"/>
      <c r="B215" s="53"/>
      <c r="C215" s="53"/>
      <c r="D215" s="53"/>
      <c r="E215" s="53"/>
      <c r="F215" s="53"/>
      <c r="G215" s="53"/>
      <c r="H215" s="53"/>
      <c r="I215" s="53"/>
      <c r="J215" s="53"/>
      <c r="K215" s="53"/>
      <c r="L215" s="53"/>
      <c r="M215" s="53"/>
      <c r="N215" s="53"/>
      <c r="O215" s="53"/>
      <c r="P215" s="53"/>
      <c r="Q215" s="53"/>
      <c r="R215" s="53"/>
      <c r="S215" s="53"/>
      <c r="T215" s="53"/>
      <c r="U215" s="53"/>
      <c r="V215" s="53"/>
      <c r="W215" s="53"/>
      <c r="X215" s="53"/>
      <c r="Y215" s="53"/>
      <c r="Z215" s="53"/>
      <c r="AA215" s="53"/>
      <c r="AB215" s="53"/>
      <c r="AC215" s="53"/>
      <c r="AD215" s="53"/>
      <c r="AE215" s="53"/>
      <c r="AF215" s="53"/>
      <c r="AG215" s="53"/>
    </row>
    <row r="216" spans="1:310" x14ac:dyDescent="0.15">
      <c r="A216" s="53"/>
      <c r="B216" s="53"/>
      <c r="C216" s="53"/>
      <c r="D216" s="53"/>
      <c r="E216" s="53"/>
      <c r="F216" s="53"/>
      <c r="G216" s="53"/>
      <c r="H216" s="53"/>
      <c r="I216" s="53"/>
      <c r="J216" s="53"/>
      <c r="K216" s="53"/>
      <c r="L216" s="53"/>
      <c r="M216" s="53"/>
      <c r="N216" s="53"/>
      <c r="O216" s="53"/>
      <c r="P216" s="53"/>
      <c r="Q216" s="53"/>
      <c r="R216" s="53"/>
      <c r="S216" s="53"/>
      <c r="T216" s="53"/>
      <c r="U216" s="53"/>
      <c r="V216" s="53"/>
      <c r="W216" s="53"/>
      <c r="X216" s="53"/>
      <c r="Y216" s="53"/>
      <c r="Z216" s="53"/>
      <c r="AA216" s="53"/>
      <c r="AB216" s="53"/>
      <c r="AC216" s="53"/>
      <c r="AD216" s="53"/>
      <c r="AE216" s="53"/>
      <c r="AF216" s="53"/>
      <c r="AG216" s="53"/>
    </row>
    <row r="217" spans="1:310" x14ac:dyDescent="0.15">
      <c r="A217" s="53"/>
      <c r="B217" s="53"/>
      <c r="C217" s="53"/>
      <c r="D217" s="53"/>
      <c r="E217" s="53"/>
      <c r="F217" s="53"/>
      <c r="G217" s="53"/>
      <c r="H217" s="53"/>
      <c r="I217" s="53"/>
      <c r="J217" s="53"/>
      <c r="K217" s="53"/>
      <c r="L217" s="53"/>
      <c r="M217" s="53"/>
      <c r="N217" s="53"/>
      <c r="O217" s="53"/>
      <c r="P217" s="53"/>
      <c r="Q217" s="53"/>
      <c r="R217" s="53"/>
      <c r="S217" s="53"/>
      <c r="T217" s="53"/>
      <c r="U217" s="53"/>
      <c r="V217" s="53"/>
      <c r="W217" s="53"/>
      <c r="X217" s="53"/>
      <c r="Y217" s="53"/>
      <c r="Z217" s="53"/>
      <c r="AA217" s="53"/>
      <c r="AB217" s="53"/>
      <c r="AC217" s="53"/>
      <c r="AD217" s="53"/>
      <c r="AE217" s="53"/>
      <c r="AF217" s="53"/>
      <c r="AG217" s="53"/>
    </row>
  </sheetData>
  <phoneticPr fontId="3"/>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28"/>
  <sheetViews>
    <sheetView showGridLines="0" tabSelected="1" view="pageBreakPreview" zoomScale="75" zoomScaleNormal="100" zoomScaleSheetLayoutView="75" workbookViewId="0">
      <selection activeCell="A39" sqref="A39:AB39"/>
    </sheetView>
  </sheetViews>
  <sheetFormatPr defaultRowHeight="13.5" x14ac:dyDescent="0.15"/>
  <cols>
    <col min="1" max="1" width="3.875" customWidth="1"/>
    <col min="2" max="2" width="10.875" customWidth="1"/>
    <col min="3" max="3" width="9.625" customWidth="1"/>
    <col min="4" max="4" width="8.625" customWidth="1"/>
    <col min="5" max="8" width="7.625" customWidth="1"/>
    <col min="9" max="9" width="8.625" customWidth="1"/>
    <col min="10" max="13" width="7.625" customWidth="1"/>
    <col min="14" max="14" width="8.625" customWidth="1"/>
    <col min="15" max="18" width="7.625" customWidth="1"/>
    <col min="19" max="19" width="8.625" customWidth="1"/>
    <col min="20" max="23" width="7.625" customWidth="1"/>
    <col min="24" max="24" width="8.625" customWidth="1"/>
    <col min="25" max="28" width="7.625" customWidth="1"/>
  </cols>
  <sheetData>
    <row r="1" spans="1:28" ht="24.95" customHeight="1" x14ac:dyDescent="0.2">
      <c r="N1" s="31" t="s">
        <v>138</v>
      </c>
    </row>
    <row r="2" spans="1:28" ht="24.95" customHeight="1" x14ac:dyDescent="0.2">
      <c r="N2" s="32" t="s">
        <v>159</v>
      </c>
    </row>
    <row r="3" spans="1:28" x14ac:dyDescent="0.15">
      <c r="A3" s="73" t="s">
        <v>87</v>
      </c>
      <c r="B3" s="73"/>
      <c r="C3" s="7">
        <f>CSVデータ!B2</f>
        <v>990011</v>
      </c>
      <c r="Y3" s="73" t="s">
        <v>125</v>
      </c>
      <c r="Z3" s="73"/>
      <c r="AA3" s="61" t="str">
        <f>CSVデータ!E2</f>
        <v>H24年度</v>
      </c>
      <c r="AB3" s="61"/>
    </row>
    <row r="4" spans="1:28" x14ac:dyDescent="0.15">
      <c r="A4" s="73" t="s">
        <v>88</v>
      </c>
      <c r="B4" s="73"/>
      <c r="C4" s="7" t="str">
        <f>CSVデータ!C2</f>
        <v>見本データ</v>
      </c>
      <c r="Y4" s="73" t="s">
        <v>126</v>
      </c>
      <c r="Z4" s="73"/>
      <c r="AA4" s="87">
        <f ca="1">TODAY()</f>
        <v>42479</v>
      </c>
      <c r="AB4" s="61"/>
    </row>
    <row r="5" spans="1:28" x14ac:dyDescent="0.15">
      <c r="A5" s="74" t="s">
        <v>89</v>
      </c>
      <c r="B5" s="74"/>
      <c r="C5" s="39" t="str">
        <f>IF(CSVデータ!D2="","",CSVデータ!D2)</f>
        <v/>
      </c>
      <c r="D5" s="9"/>
      <c r="E5" s="9"/>
      <c r="F5" s="9"/>
      <c r="G5" s="9"/>
      <c r="H5" s="9"/>
      <c r="I5" s="9"/>
      <c r="J5" s="9"/>
      <c r="K5" s="9"/>
      <c r="L5" s="9"/>
      <c r="M5" s="9"/>
      <c r="N5" s="9"/>
      <c r="O5" s="9"/>
      <c r="P5" s="9"/>
      <c r="Q5" s="9"/>
      <c r="R5" s="9"/>
      <c r="S5" s="9"/>
      <c r="T5" s="9"/>
      <c r="U5" s="9"/>
      <c r="V5" s="9"/>
      <c r="W5" s="9"/>
      <c r="X5" s="9"/>
      <c r="Y5" s="74" t="s">
        <v>127</v>
      </c>
      <c r="Z5" s="74"/>
      <c r="AA5" s="80" t="s">
        <v>141</v>
      </c>
      <c r="AB5" s="76"/>
    </row>
    <row r="6" spans="1:28" ht="14.25" thickBot="1" x14ac:dyDescent="0.2">
      <c r="A6" s="36"/>
      <c r="B6" s="36"/>
      <c r="C6" s="40"/>
      <c r="D6" s="10"/>
      <c r="E6" s="10"/>
      <c r="F6" s="10"/>
      <c r="G6" s="10"/>
      <c r="H6" s="10"/>
      <c r="I6" s="10"/>
      <c r="J6" s="10"/>
      <c r="K6" s="10"/>
      <c r="L6" s="10"/>
      <c r="M6" s="10"/>
      <c r="N6" s="10"/>
      <c r="O6" s="10"/>
      <c r="P6" s="10"/>
      <c r="Q6" s="10"/>
      <c r="R6" s="10"/>
      <c r="S6" s="10"/>
      <c r="T6" s="10"/>
      <c r="U6" s="10"/>
      <c r="V6" s="10"/>
      <c r="W6" s="10"/>
      <c r="X6" s="10"/>
      <c r="Y6" s="36"/>
      <c r="Z6" s="36"/>
      <c r="AA6" s="37"/>
      <c r="AB6" s="38"/>
    </row>
    <row r="7" spans="1:28" ht="20.100000000000001" customHeight="1" thickBot="1" x14ac:dyDescent="0.2">
      <c r="A7" s="66" t="s">
        <v>90</v>
      </c>
      <c r="B7" s="67"/>
      <c r="C7" s="72" t="s">
        <v>96</v>
      </c>
      <c r="D7" s="85" t="s">
        <v>97</v>
      </c>
      <c r="E7" s="85"/>
      <c r="F7" s="85"/>
      <c r="G7" s="85"/>
      <c r="H7" s="85"/>
      <c r="I7" s="85"/>
      <c r="J7" s="85"/>
      <c r="K7" s="85"/>
      <c r="L7" s="85"/>
      <c r="M7" s="85"/>
      <c r="N7" s="85"/>
      <c r="O7" s="85"/>
      <c r="P7" s="85"/>
      <c r="Q7" s="85"/>
      <c r="R7" s="85"/>
      <c r="S7" s="85"/>
      <c r="T7" s="85"/>
      <c r="U7" s="85"/>
      <c r="V7" s="85"/>
      <c r="W7" s="85"/>
      <c r="X7" s="85"/>
      <c r="Y7" s="85"/>
      <c r="Z7" s="85"/>
      <c r="AA7" s="85"/>
      <c r="AB7" s="85"/>
    </row>
    <row r="8" spans="1:28" ht="20.100000000000001" customHeight="1" x14ac:dyDescent="0.15">
      <c r="A8" s="68"/>
      <c r="B8" s="69"/>
      <c r="C8" s="63"/>
      <c r="D8" s="77" t="s">
        <v>100</v>
      </c>
      <c r="E8" s="78"/>
      <c r="F8" s="78"/>
      <c r="G8" s="78"/>
      <c r="H8" s="79"/>
      <c r="I8" s="77" t="s">
        <v>98</v>
      </c>
      <c r="J8" s="78"/>
      <c r="K8" s="78"/>
      <c r="L8" s="78"/>
      <c r="M8" s="79"/>
      <c r="N8" s="77" t="s">
        <v>99</v>
      </c>
      <c r="O8" s="78"/>
      <c r="P8" s="78"/>
      <c r="Q8" s="78"/>
      <c r="R8" s="79"/>
      <c r="S8" s="77" t="s">
        <v>101</v>
      </c>
      <c r="T8" s="78"/>
      <c r="U8" s="78"/>
      <c r="V8" s="78"/>
      <c r="W8" s="79"/>
      <c r="X8" s="77" t="s">
        <v>102</v>
      </c>
      <c r="Y8" s="78"/>
      <c r="Z8" s="78"/>
      <c r="AA8" s="78"/>
      <c r="AB8" s="79"/>
    </row>
    <row r="9" spans="1:28" ht="24.95" customHeight="1" thickBot="1" x14ac:dyDescent="0.2">
      <c r="A9" s="70"/>
      <c r="B9" s="71"/>
      <c r="C9" s="64"/>
      <c r="D9" s="11" t="s">
        <v>113</v>
      </c>
      <c r="E9" s="12" t="s">
        <v>114</v>
      </c>
      <c r="F9" s="13" t="s">
        <v>128</v>
      </c>
      <c r="G9" s="14" t="s">
        <v>129</v>
      </c>
      <c r="H9" s="15" t="s">
        <v>130</v>
      </c>
      <c r="I9" s="11" t="s">
        <v>115</v>
      </c>
      <c r="J9" s="12" t="s">
        <v>114</v>
      </c>
      <c r="K9" s="13" t="s">
        <v>128</v>
      </c>
      <c r="L9" s="14" t="s">
        <v>129</v>
      </c>
      <c r="M9" s="15" t="s">
        <v>130</v>
      </c>
      <c r="N9" s="11" t="s">
        <v>116</v>
      </c>
      <c r="O9" s="12" t="s">
        <v>114</v>
      </c>
      <c r="P9" s="13" t="s">
        <v>128</v>
      </c>
      <c r="Q9" s="14" t="s">
        <v>129</v>
      </c>
      <c r="R9" s="15" t="s">
        <v>130</v>
      </c>
      <c r="S9" s="11" t="s">
        <v>117</v>
      </c>
      <c r="T9" s="12" t="s">
        <v>114</v>
      </c>
      <c r="U9" s="13" t="s">
        <v>128</v>
      </c>
      <c r="V9" s="14" t="s">
        <v>129</v>
      </c>
      <c r="W9" s="15" t="s">
        <v>130</v>
      </c>
      <c r="X9" s="11" t="s">
        <v>118</v>
      </c>
      <c r="Y9" s="12" t="s">
        <v>114</v>
      </c>
      <c r="Z9" s="13" t="s">
        <v>128</v>
      </c>
      <c r="AA9" s="14" t="s">
        <v>129</v>
      </c>
      <c r="AB9" s="15" t="s">
        <v>130</v>
      </c>
    </row>
    <row r="10" spans="1:28" ht="20.100000000000001" customHeight="1" x14ac:dyDescent="0.15">
      <c r="A10" s="62" t="s">
        <v>94</v>
      </c>
      <c r="B10" s="18" t="s">
        <v>91</v>
      </c>
      <c r="C10" s="16">
        <f>CSVデータ!AM11</f>
        <v>988853</v>
      </c>
      <c r="D10" s="20">
        <f>CSVデータ!AN11</f>
        <v>342260</v>
      </c>
      <c r="E10" s="21">
        <f>CSVデータ!AO11</f>
        <v>0.34611817934516048</v>
      </c>
      <c r="F10" s="22">
        <f>+E10</f>
        <v>0.34611817934516048</v>
      </c>
      <c r="G10" s="23" t="s">
        <v>131</v>
      </c>
      <c r="H10" s="24" t="str">
        <f>IF(CSVデータ!BD48&lt;0.05,"*","")&amp;FIXED(100/CSVデータ!AZ48*100,1)</f>
        <v>*116.3</v>
      </c>
      <c r="I10" s="20">
        <f>CSVデータ!BI11</f>
        <v>485706</v>
      </c>
      <c r="J10" s="21">
        <f>CSVデータ!BJ11</f>
        <v>0.49118119680073785</v>
      </c>
      <c r="K10" s="22">
        <f>+J10</f>
        <v>0.49118119680073785</v>
      </c>
      <c r="L10" s="23" t="s">
        <v>131</v>
      </c>
      <c r="M10" s="24" t="str">
        <f>IF(CSVデータ!BY48&lt;0.05,"*","")&amp;FIXED(100/CSVデータ!BU48*100,1)</f>
        <v>102.7</v>
      </c>
      <c r="N10" s="20">
        <f>CSVデータ!CD11</f>
        <v>336933</v>
      </c>
      <c r="O10" s="21">
        <f>CSVデータ!CE11</f>
        <v>0.34073112990505161</v>
      </c>
      <c r="P10" s="22">
        <f>+O10</f>
        <v>0.34073112990505161</v>
      </c>
      <c r="Q10" s="23" t="s">
        <v>131</v>
      </c>
      <c r="R10" s="24" t="str">
        <f>IF(CSVデータ!CT48&lt;0.05,"*","")&amp;FIXED(100/CSVデータ!CP48*100,1)</f>
        <v>*106.6</v>
      </c>
      <c r="S10" s="20">
        <f>CSVデータ!CY11</f>
        <v>277442</v>
      </c>
      <c r="T10" s="21">
        <f>CSVデータ!CZ11</f>
        <v>0.28056950830912181</v>
      </c>
      <c r="U10" s="22">
        <f>+T10</f>
        <v>0.28056950830912181</v>
      </c>
      <c r="V10" s="23" t="s">
        <v>131</v>
      </c>
      <c r="W10" s="24" t="str">
        <f>IF(CSVデータ!DO48&lt;0.05,"*","")&amp;FIXED(100/CSVデータ!DK48*100,1)</f>
        <v>*110.7</v>
      </c>
      <c r="X10" s="20">
        <f>CSVデータ!DT11</f>
        <v>90751</v>
      </c>
      <c r="Y10" s="21">
        <f>CSVデータ!DU11</f>
        <v>9.1774004831860753E-2</v>
      </c>
      <c r="Z10" s="22">
        <f>+Y10</f>
        <v>9.1774004831860753E-2</v>
      </c>
      <c r="AA10" s="23" t="s">
        <v>131</v>
      </c>
      <c r="AB10" s="24" t="str">
        <f>IF(CSVデータ!EJ48&lt;0.05,"*","")&amp;FIXED(100/CSVデータ!EF48*100,1)</f>
        <v>101.0</v>
      </c>
    </row>
    <row r="11" spans="1:28" ht="20.100000000000001" customHeight="1" x14ac:dyDescent="0.15">
      <c r="A11" s="63"/>
      <c r="B11" s="19" t="s">
        <v>92</v>
      </c>
      <c r="C11" s="17">
        <f>CSVデータ!AM28</f>
        <v>9360</v>
      </c>
      <c r="D11" s="26">
        <f>CSVデータ!AN28</f>
        <v>2764</v>
      </c>
      <c r="E11" s="27">
        <f>CSVデータ!AO28</f>
        <v>0.2952991452991453</v>
      </c>
      <c r="F11" s="28">
        <f>CSVデータ!AU48</f>
        <v>0.3001812582253035</v>
      </c>
      <c r="G11" s="29" t="str">
        <f>IF(CSVデータ!BD48&lt;0.05,"*","")&amp;FIXED(CSVデータ!AZ48,1)</f>
        <v>*86.0</v>
      </c>
      <c r="H11" s="30" t="s">
        <v>131</v>
      </c>
      <c r="I11" s="26">
        <f>CSVデータ!BI28</f>
        <v>4478</v>
      </c>
      <c r="J11" s="27">
        <f>CSVデータ!BJ28</f>
        <v>0.47841880341880344</v>
      </c>
      <c r="K11" s="28">
        <f>CSVデータ!BP48</f>
        <v>0.47593173950048706</v>
      </c>
      <c r="L11" s="29" t="str">
        <f>IF(CSVデータ!BY48&lt;0.05,"*","")&amp;FIXED(CSVデータ!BU48,1)</f>
        <v>97.3</v>
      </c>
      <c r="M11" s="30" t="s">
        <v>131</v>
      </c>
      <c r="N11" s="26">
        <f>CSVデータ!CD28</f>
        <v>2972</v>
      </c>
      <c r="O11" s="27">
        <f>CSVデータ!CE28</f>
        <v>0.3175213675213675</v>
      </c>
      <c r="P11" s="28">
        <f>CSVデータ!CK48</f>
        <v>0.31840935601855935</v>
      </c>
      <c r="Q11" s="29" t="str">
        <f>IF(CSVデータ!CT48&lt;0.05,"*","")&amp;FIXED(CSVデータ!CP48,1)</f>
        <v>*93.8</v>
      </c>
      <c r="R11" s="30" t="s">
        <v>131</v>
      </c>
      <c r="S11" s="26">
        <f>CSVデータ!CY28</f>
        <v>2320</v>
      </c>
      <c r="T11" s="27">
        <f>CSVデータ!CZ28</f>
        <v>0.24786324786324787</v>
      </c>
      <c r="U11" s="28">
        <f>CSVデータ!DF48</f>
        <v>0.25249659466992508</v>
      </c>
      <c r="V11" s="29" t="str">
        <f>IF(CSVデータ!DO48&lt;0.05,"*","")&amp;FIXED(CSVデータ!DK48,1)</f>
        <v>*90.4</v>
      </c>
      <c r="W11" s="30" t="s">
        <v>131</v>
      </c>
      <c r="X11" s="26">
        <f>CSVデータ!DT28</f>
        <v>846</v>
      </c>
      <c r="Y11" s="27">
        <f>CSVデータ!DU28</f>
        <v>9.0384615384615383E-2</v>
      </c>
      <c r="Z11" s="28">
        <f>CSVデータ!EA48</f>
        <v>9.1200562761081974E-2</v>
      </c>
      <c r="AA11" s="29" t="str">
        <f>IF(CSVデータ!EJ48&lt;0.05,"*","")&amp;FIXED(CSVデータ!EF48,1)</f>
        <v>99.0</v>
      </c>
      <c r="AB11" s="30" t="s">
        <v>131</v>
      </c>
    </row>
    <row r="12" spans="1:28" ht="20.100000000000001" customHeight="1" thickBot="1" x14ac:dyDescent="0.2">
      <c r="A12" s="64"/>
      <c r="B12" s="44" t="s">
        <v>93</v>
      </c>
      <c r="C12" s="45">
        <f>CSVデータ!AS11</f>
        <v>343</v>
      </c>
      <c r="D12" s="46">
        <f>CSVデータ!AT11</f>
        <v>111</v>
      </c>
      <c r="E12" s="47">
        <f>CSVデータ!AU11</f>
        <v>0.32361516034985421</v>
      </c>
      <c r="F12" s="48">
        <f>CSVデータ!AU14</f>
        <v>0.33954622501461257</v>
      </c>
      <c r="G12" s="49" t="str">
        <f>IF(CSVデータ!BD14&lt;0.05,"*","")&amp;FIXED(CSVデータ!AZ14,1)</f>
        <v>94.3</v>
      </c>
      <c r="H12" s="50" t="str">
        <f>IF(CSVデータ!BD31&lt;0.05,"*","")&amp;FIXED(CSVデータ!AZ31,1)</f>
        <v>109.6</v>
      </c>
      <c r="I12" s="46">
        <f>CSVデータ!BO11</f>
        <v>161</v>
      </c>
      <c r="J12" s="47">
        <f>CSVデータ!BP11</f>
        <v>0.46938775510204084</v>
      </c>
      <c r="K12" s="48">
        <f>CSVデータ!BP14</f>
        <v>0.47331813772073345</v>
      </c>
      <c r="L12" s="49" t="str">
        <f>IF(CSVデータ!BY14&lt;0.05,"*","")&amp;FIXED(CSVデータ!BU14,1)</f>
        <v>95.2</v>
      </c>
      <c r="M12" s="50" t="str">
        <f>IF(CSVデータ!BY31&lt;0.05,"*","")&amp;FIXED(CSVデータ!BU31,1)</f>
        <v>97.3</v>
      </c>
      <c r="N12" s="46">
        <f>CSVデータ!CJ11</f>
        <v>89</v>
      </c>
      <c r="O12" s="47">
        <f>CSVデータ!CK11</f>
        <v>0.25947521865889212</v>
      </c>
      <c r="P12" s="48">
        <f>CSVデータ!CK14</f>
        <v>0.27233059774448637</v>
      </c>
      <c r="Q12" s="49" t="str">
        <f>IF(CSVデータ!CT14&lt;0.05,"*","")&amp;FIXED(CSVデータ!CP14,1)</f>
        <v>*76.9</v>
      </c>
      <c r="R12" s="50" t="str">
        <f>IF(CSVデータ!CT31&lt;0.05,"*","")&amp;FIXED(CSVデータ!CP31,1)</f>
        <v>82.5</v>
      </c>
      <c r="S12" s="46">
        <f>CSVデータ!DE11</f>
        <v>85</v>
      </c>
      <c r="T12" s="47">
        <f>CSVデータ!DF11</f>
        <v>0.24781341107871721</v>
      </c>
      <c r="U12" s="48">
        <f>CSVデータ!DF14</f>
        <v>0.24487306234939968</v>
      </c>
      <c r="V12" s="49" t="str">
        <f>IF(CSVデータ!DO14&lt;0.05,"*","")&amp;FIXED(CSVデータ!DK14,1)</f>
        <v>91.2</v>
      </c>
      <c r="W12" s="50" t="str">
        <f>IF(CSVデータ!DO31&lt;0.05,"*","")&amp;FIXED(CSVデータ!DK31,1)</f>
        <v>101.2</v>
      </c>
      <c r="X12" s="46">
        <f>CSVデータ!DZ11</f>
        <v>17</v>
      </c>
      <c r="Y12" s="47">
        <f>CSVデータ!EA11</f>
        <v>4.9562682215743441E-2</v>
      </c>
      <c r="Z12" s="48">
        <f>CSVデータ!EA14</f>
        <v>5.4532025209235495E-2</v>
      </c>
      <c r="AA12" s="49" t="str">
        <f>IF(CSVデータ!EJ14&lt;0.05,"*","")&amp;FIXED(CSVデータ!EF14,1)</f>
        <v>*55.3</v>
      </c>
      <c r="AB12" s="50" t="str">
        <f>IF(CSVデータ!EJ31&lt;0.05,"*","")&amp;FIXED(CSVデータ!EF31,1)</f>
        <v>*55.1</v>
      </c>
    </row>
    <row r="13" spans="1:28" ht="20.100000000000001" customHeight="1" x14ac:dyDescent="0.15">
      <c r="A13" s="62" t="s">
        <v>95</v>
      </c>
      <c r="B13" s="18" t="s">
        <v>91</v>
      </c>
      <c r="C13" s="16">
        <f>CSVデータ!AM12</f>
        <v>1445120</v>
      </c>
      <c r="D13" s="20">
        <f>CSVデータ!AN12</f>
        <v>373236</v>
      </c>
      <c r="E13" s="21">
        <f>CSVデータ!AO12</f>
        <v>0.25827336138175377</v>
      </c>
      <c r="F13" s="22">
        <f>E13</f>
        <v>0.25827336138175377</v>
      </c>
      <c r="G13" s="23" t="s">
        <v>131</v>
      </c>
      <c r="H13" s="24" t="str">
        <f>IF(CSVデータ!BD49&lt;0.05,"*","")&amp;FIXED(100/CSVデータ!AZ49*100,1)</f>
        <v>101.5</v>
      </c>
      <c r="I13" s="20">
        <f>CSVデータ!BI12</f>
        <v>707060</v>
      </c>
      <c r="J13" s="21">
        <f>CSVデータ!BJ12</f>
        <v>0.48927424712134632</v>
      </c>
      <c r="K13" s="22">
        <f>J13</f>
        <v>0.48927424712134632</v>
      </c>
      <c r="L13" s="23" t="s">
        <v>131</v>
      </c>
      <c r="M13" s="24" t="str">
        <f>IF(CSVデータ!BY49&lt;0.05,"*","")&amp;FIXED(100/CSVデータ!BU49*100,1)</f>
        <v>*105.3</v>
      </c>
      <c r="N13" s="20">
        <f>CSVデータ!CD12</f>
        <v>384802</v>
      </c>
      <c r="O13" s="21">
        <f>CSVデータ!CE12</f>
        <v>0.26627684898139947</v>
      </c>
      <c r="P13" s="22">
        <f>O13</f>
        <v>0.26627684898139947</v>
      </c>
      <c r="Q13" s="23" t="s">
        <v>131</v>
      </c>
      <c r="R13" s="24" t="str">
        <f>IF(CSVデータ!CT49&lt;0.05,"*","")&amp;FIXED(100/CSVデータ!CP49*100,1)</f>
        <v>98.2</v>
      </c>
      <c r="S13" s="20">
        <f>CSVデータ!CY12</f>
        <v>219929</v>
      </c>
      <c r="T13" s="21">
        <f>CSVデータ!CZ12</f>
        <v>0.15218736160318866</v>
      </c>
      <c r="U13" s="22">
        <f>T13</f>
        <v>0.15218736160318866</v>
      </c>
      <c r="V13" s="23" t="s">
        <v>131</v>
      </c>
      <c r="W13" s="24" t="str">
        <f>IF(CSVデータ!DO49&lt;0.05,"*","")&amp;FIXED(100/CSVデータ!DK49*100,1)</f>
        <v>*85.8</v>
      </c>
      <c r="X13" s="20">
        <f>CSVデータ!DT12</f>
        <v>135201</v>
      </c>
      <c r="Y13" s="21">
        <f>CSVデータ!DU12</f>
        <v>9.3556936448184233E-2</v>
      </c>
      <c r="Z13" s="22">
        <f>Y13</f>
        <v>9.3556936448184233E-2</v>
      </c>
      <c r="AA13" s="23" t="s">
        <v>131</v>
      </c>
      <c r="AB13" s="24" t="str">
        <f>IF(CSVデータ!EJ49&lt;0.05,"*","")&amp;FIXED(100/CSVデータ!EF49*100,1)</f>
        <v>100.5</v>
      </c>
    </row>
    <row r="14" spans="1:28" ht="20.100000000000001" customHeight="1" x14ac:dyDescent="0.15">
      <c r="A14" s="63"/>
      <c r="B14" s="19" t="s">
        <v>92</v>
      </c>
      <c r="C14" s="17">
        <f>CSVデータ!AM29</f>
        <v>12914</v>
      </c>
      <c r="D14" s="26">
        <f>CSVデータ!AN29</f>
        <v>3286</v>
      </c>
      <c r="E14" s="27">
        <f>CSVデータ!AO29</f>
        <v>0.25445253213566671</v>
      </c>
      <c r="F14" s="28">
        <f>CSVデータ!AU49</f>
        <v>0.2546446911832313</v>
      </c>
      <c r="G14" s="29" t="str">
        <f>IF(CSVデータ!BD49&lt;0.05,"*","")&amp;FIXED(CSVデータ!AZ49,1)</f>
        <v>98.5</v>
      </c>
      <c r="H14" s="30" t="s">
        <v>131</v>
      </c>
      <c r="I14" s="26">
        <f>CSVデータ!BI29</f>
        <v>5991</v>
      </c>
      <c r="J14" s="27">
        <f>CSVデータ!BJ29</f>
        <v>0.46391513086572711</v>
      </c>
      <c r="K14" s="28">
        <f>CSVデータ!BP49</f>
        <v>0.46375720533956238</v>
      </c>
      <c r="L14" s="29" t="str">
        <f>IF(CSVデータ!BY49&lt;0.05,"*","")&amp;FIXED(CSVデータ!BU49,1)</f>
        <v>*94.9</v>
      </c>
      <c r="M14" s="30" t="s">
        <v>131</v>
      </c>
      <c r="N14" s="26">
        <f>CSVデータ!CD29</f>
        <v>3494</v>
      </c>
      <c r="O14" s="27">
        <f>CSVデータ!CE29</f>
        <v>0.27055908316555677</v>
      </c>
      <c r="P14" s="28">
        <f>CSVデータ!CK49</f>
        <v>0.27011523055552811</v>
      </c>
      <c r="Q14" s="29" t="str">
        <f>IF(CSVデータ!CT49&lt;0.05,"*","")&amp;FIXED(CSVデータ!CP49,1)</f>
        <v>101.9</v>
      </c>
      <c r="R14" s="30" t="s">
        <v>131</v>
      </c>
      <c r="S14" s="26">
        <f>CSVデータ!CY29</f>
        <v>2295</v>
      </c>
      <c r="T14" s="27">
        <f>CSVデータ!CZ29</f>
        <v>0.17771410871921944</v>
      </c>
      <c r="U14" s="28">
        <f>CSVデータ!DF49</f>
        <v>0.17757406391995662</v>
      </c>
      <c r="V14" s="29" t="str">
        <f>IF(CSVデータ!DO49&lt;0.05,"*","")&amp;FIXED(CSVデータ!DK49,1)</f>
        <v>*116.6</v>
      </c>
      <c r="W14" s="30" t="s">
        <v>131</v>
      </c>
      <c r="X14" s="26">
        <f>CSVデータ!DT29</f>
        <v>1198</v>
      </c>
      <c r="Y14" s="27">
        <f>CSVデータ!DU29</f>
        <v>9.2767539104847446E-2</v>
      </c>
      <c r="Z14" s="28">
        <f>CSVデータ!EA49</f>
        <v>9.3045481762456778E-2</v>
      </c>
      <c r="AA14" s="29" t="str">
        <f>IF(CSVデータ!EJ49&lt;0.05,"*","")&amp;FIXED(CSVデータ!EF49,1)</f>
        <v>99.5</v>
      </c>
      <c r="AB14" s="30" t="s">
        <v>131</v>
      </c>
    </row>
    <row r="15" spans="1:28" ht="20.100000000000001" customHeight="1" thickBot="1" x14ac:dyDescent="0.2">
      <c r="A15" s="64"/>
      <c r="B15" s="44" t="s">
        <v>93</v>
      </c>
      <c r="C15" s="45">
        <f>CSVデータ!AS12</f>
        <v>916</v>
      </c>
      <c r="D15" s="46">
        <f>CSVデータ!AT12</f>
        <v>209</v>
      </c>
      <c r="E15" s="47">
        <f>CSVデータ!AU12</f>
        <v>0.22816593886462883</v>
      </c>
      <c r="F15" s="48">
        <f>CSVデータ!AU15</f>
        <v>0.22875367220011206</v>
      </c>
      <c r="G15" s="49" t="str">
        <f>IF(CSVデータ!BD15&lt;0.05,"*","")&amp;FIXED(CSVデータ!AZ15,1)</f>
        <v>88.3</v>
      </c>
      <c r="H15" s="50" t="str">
        <f>IF(CSVデータ!BD32&lt;0.05,"*","")&amp;FIXED(CSVデータ!AZ32,1)</f>
        <v>89.3</v>
      </c>
      <c r="I15" s="46">
        <f>CSVデータ!BO12</f>
        <v>399</v>
      </c>
      <c r="J15" s="47">
        <f>CSVデータ!BP12</f>
        <v>0.43558951965065501</v>
      </c>
      <c r="K15" s="48">
        <f>CSVデータ!BP15</f>
        <v>0.4401432265120534</v>
      </c>
      <c r="L15" s="49" t="str">
        <f>IF(CSVデータ!BY15&lt;0.05,"*","")&amp;FIXED(CSVデータ!BU15,1)</f>
        <v>*88.5</v>
      </c>
      <c r="M15" s="50" t="str">
        <f>IF(CSVデータ!BY32&lt;0.05,"*","")&amp;FIXED(CSVデータ!BU32,1)</f>
        <v>94.1</v>
      </c>
      <c r="N15" s="46">
        <f>CSVデータ!CJ12</f>
        <v>250</v>
      </c>
      <c r="O15" s="47">
        <f>CSVデータ!CK12</f>
        <v>0.27292576419213976</v>
      </c>
      <c r="P15" s="48">
        <f>CSVデータ!CK15</f>
        <v>0.28254339717111565</v>
      </c>
      <c r="Q15" s="49" t="str">
        <f>IF(CSVデータ!CT15&lt;0.05,"*","")&amp;FIXED(CSVデータ!CP15,1)</f>
        <v>101.3</v>
      </c>
      <c r="R15" s="50" t="str">
        <f>IF(CSVデータ!CT32&lt;0.05,"*","")&amp;FIXED(CSVデータ!CP32,1)</f>
        <v>101.8</v>
      </c>
      <c r="S15" s="46">
        <f>CSVデータ!DE12</f>
        <v>138</v>
      </c>
      <c r="T15" s="47">
        <f>CSVデータ!DF12</f>
        <v>0.15065502183406113</v>
      </c>
      <c r="U15" s="48">
        <f>CSVデータ!DF15</f>
        <v>0.15391715443734977</v>
      </c>
      <c r="V15" s="49" t="str">
        <f>IF(CSVデータ!DO15&lt;0.05,"*","")&amp;FIXED(CSVデータ!DK15,1)</f>
        <v>99.9</v>
      </c>
      <c r="W15" s="50" t="str">
        <f>IF(CSVデータ!DO32&lt;0.05,"*","")&amp;FIXED(CSVデータ!DK32,1)</f>
        <v>85.1</v>
      </c>
      <c r="X15" s="46">
        <f>CSVデータ!DZ12</f>
        <v>79</v>
      </c>
      <c r="Y15" s="47">
        <f>CSVデータ!EA12</f>
        <v>8.6244541484716164E-2</v>
      </c>
      <c r="Z15" s="48">
        <f>CSVデータ!EA15</f>
        <v>8.7619189903767908E-2</v>
      </c>
      <c r="AA15" s="49" t="str">
        <f>IF(CSVデータ!EJ15&lt;0.05,"*","")&amp;FIXED(CSVデータ!EF15,1)</f>
        <v>90.7</v>
      </c>
      <c r="AB15" s="50" t="str">
        <f>IF(CSVデータ!EJ32&lt;0.05,"*","")&amp;FIXED(CSVデータ!EF32,1)</f>
        <v>91.4</v>
      </c>
    </row>
    <row r="16" spans="1:28" ht="20.100000000000001" customHeight="1" x14ac:dyDescent="0.15">
      <c r="A16" s="65" t="s">
        <v>132</v>
      </c>
      <c r="B16" s="18" t="s">
        <v>91</v>
      </c>
      <c r="C16" s="16">
        <f>CSVデータ!AM13</f>
        <v>2433973</v>
      </c>
      <c r="D16" s="20">
        <f>CSVデータ!AN13</f>
        <v>715496</v>
      </c>
      <c r="E16" s="21">
        <f>CSVデータ!AO13</f>
        <v>0.29396217624435439</v>
      </c>
      <c r="F16" s="22">
        <f>E16</f>
        <v>0.29396217624435439</v>
      </c>
      <c r="G16" s="23" t="s">
        <v>131</v>
      </c>
      <c r="H16" s="24" t="str">
        <f>IF(CSVデータ!BD50&lt;0.05,"*","")&amp;FIXED(100/CSVデータ!AZ50*100,1)</f>
        <v>*108.3</v>
      </c>
      <c r="I16" s="20">
        <f>CSVデータ!BI13</f>
        <v>1192766</v>
      </c>
      <c r="J16" s="21">
        <f>CSVデータ!BJ13</f>
        <v>0.49004898575292333</v>
      </c>
      <c r="K16" s="22">
        <f>J16</f>
        <v>0.49004898575292333</v>
      </c>
      <c r="L16" s="23" t="s">
        <v>131</v>
      </c>
      <c r="M16" s="24" t="str">
        <f>IF(CSVデータ!BY50&lt;0.05,"*","")&amp;FIXED(100/CSVデータ!BU50*100,1)</f>
        <v>*104.2</v>
      </c>
      <c r="N16" s="20">
        <f>CSVデータ!CD13</f>
        <v>721735</v>
      </c>
      <c r="O16" s="21">
        <f>CSVデータ!CE13</f>
        <v>0.29652547501554044</v>
      </c>
      <c r="P16" s="22">
        <f>O16</f>
        <v>0.29652547501554044</v>
      </c>
      <c r="Q16" s="23" t="s">
        <v>131</v>
      </c>
      <c r="R16" s="24" t="str">
        <f>IF(CSVデータ!CT50&lt;0.05,"*","")&amp;FIXED(100/CSVデータ!CP50*100,1)</f>
        <v>102.0</v>
      </c>
      <c r="S16" s="20">
        <f>CSVデータ!CY13</f>
        <v>497371</v>
      </c>
      <c r="T16" s="21">
        <f>CSVデータ!CZ13</f>
        <v>0.20434532346907711</v>
      </c>
      <c r="U16" s="22">
        <f>T16</f>
        <v>0.20434532346907711</v>
      </c>
      <c r="V16" s="23" t="s">
        <v>131</v>
      </c>
      <c r="W16" s="24" t="str">
        <f>IF(CSVデータ!DO50&lt;0.05,"*","")&amp;FIXED(100/CSVデータ!DK50*100,1)</f>
        <v>98.3</v>
      </c>
      <c r="X16" s="20">
        <f>CSVデータ!DT13</f>
        <v>225952</v>
      </c>
      <c r="Y16" s="21">
        <f>CSVデータ!DU13</f>
        <v>9.2832582777212402E-2</v>
      </c>
      <c r="Z16" s="22">
        <f>Y16</f>
        <v>9.2832582777212402E-2</v>
      </c>
      <c r="AA16" s="23" t="s">
        <v>131</v>
      </c>
      <c r="AB16" s="24" t="str">
        <f>IF(CSVデータ!EJ50&lt;0.05,"*","")&amp;FIXED(100/CSVデータ!EF50*100,1)</f>
        <v>100.7</v>
      </c>
    </row>
    <row r="17" spans="1:28" ht="20.100000000000001" customHeight="1" x14ac:dyDescent="0.15">
      <c r="A17" s="63"/>
      <c r="B17" s="19" t="s">
        <v>92</v>
      </c>
      <c r="C17" s="17">
        <f>CSVデータ!AM30</f>
        <v>22274</v>
      </c>
      <c r="D17" s="26">
        <f>CSVデータ!AN30</f>
        <v>6050</v>
      </c>
      <c r="E17" s="27">
        <f>CSVデータ!AO30</f>
        <v>0.27161713208224836</v>
      </c>
      <c r="F17" s="28">
        <f>CSVデータ!AU50</f>
        <v>0.27314488445951424</v>
      </c>
      <c r="G17" s="29" t="str">
        <f>IF(CSVデータ!BD50&lt;0.05,"*","")&amp;FIXED(CSVデータ!AZ50,1)</f>
        <v>*92.4</v>
      </c>
      <c r="H17" s="30" t="s">
        <v>131</v>
      </c>
      <c r="I17" s="26">
        <f>CSVデータ!BI30</f>
        <v>10469</v>
      </c>
      <c r="J17" s="27">
        <f>CSVデータ!BJ30</f>
        <v>0.47000987698662117</v>
      </c>
      <c r="K17" s="28">
        <f>CSVデータ!BP50</f>
        <v>0.46870336728492207</v>
      </c>
      <c r="L17" s="29" t="str">
        <f>IF(CSVデータ!BY50&lt;0.05,"*","")&amp;FIXED(CSVデータ!BU50,1)</f>
        <v>*95.9</v>
      </c>
      <c r="M17" s="30" t="s">
        <v>131</v>
      </c>
      <c r="N17" s="26">
        <f>CSVデータ!CD30</f>
        <v>6466</v>
      </c>
      <c r="O17" s="27">
        <f>CSVデータ!CE30</f>
        <v>0.29029361587501123</v>
      </c>
      <c r="P17" s="28">
        <f>CSVデータ!CK50</f>
        <v>0.2897357402516072</v>
      </c>
      <c r="Q17" s="29" t="str">
        <f>IF(CSVデータ!CT50&lt;0.05,"*","")&amp;FIXED(CSVデータ!CP50,1)</f>
        <v>98.0</v>
      </c>
      <c r="R17" s="30" t="s">
        <v>131</v>
      </c>
      <c r="S17" s="26">
        <f>CSVデータ!CY30</f>
        <v>4615</v>
      </c>
      <c r="T17" s="27">
        <f>CSVデータ!CZ30</f>
        <v>0.20719224207596301</v>
      </c>
      <c r="U17" s="28">
        <f>CSVデータ!DF50</f>
        <v>0.20801292634764115</v>
      </c>
      <c r="V17" s="29" t="str">
        <f>IF(CSVデータ!DO50&lt;0.05,"*","")&amp;FIXED(CSVデータ!DK50,1)</f>
        <v>101.7</v>
      </c>
      <c r="W17" s="30" t="s">
        <v>131</v>
      </c>
      <c r="X17" s="26">
        <f>CSVデータ!DT30</f>
        <v>2044</v>
      </c>
      <c r="Y17" s="27">
        <f>CSVデータ!DU30</f>
        <v>9.1766184789440597E-2</v>
      </c>
      <c r="Z17" s="28">
        <f>CSVデータ!EA50</f>
        <v>9.2295944405523703E-2</v>
      </c>
      <c r="AA17" s="29" t="str">
        <f>IF(CSVデータ!EJ50&lt;0.05,"*","")&amp;FIXED(CSVデータ!EF50,1)</f>
        <v>99.3</v>
      </c>
      <c r="AB17" s="30" t="s">
        <v>131</v>
      </c>
    </row>
    <row r="18" spans="1:28" ht="20.100000000000001" customHeight="1" thickBot="1" x14ac:dyDescent="0.2">
      <c r="A18" s="64"/>
      <c r="B18" s="44" t="s">
        <v>93</v>
      </c>
      <c r="C18" s="45">
        <f>CSVデータ!AS13</f>
        <v>1259</v>
      </c>
      <c r="D18" s="46">
        <f>CSVデータ!AT13</f>
        <v>320</v>
      </c>
      <c r="E18" s="47">
        <f>CSVデータ!AU13</f>
        <v>0.25416997617156473</v>
      </c>
      <c r="F18" s="48">
        <f>CSVデータ!AU16</f>
        <v>0.27376548959836472</v>
      </c>
      <c r="G18" s="49" t="str">
        <f>IF(CSVデータ!BD16&lt;0.05,"*","")&amp;FIXED(CSVデータ!AZ16,1)</f>
        <v>90.3</v>
      </c>
      <c r="H18" s="50" t="str">
        <f>IF(CSVデータ!BD33&lt;0.05,"*","")&amp;FIXED(CSVデータ!AZ33,1)</f>
        <v>95.4</v>
      </c>
      <c r="I18" s="46">
        <f>CSVデータ!BO13</f>
        <v>560</v>
      </c>
      <c r="J18" s="47">
        <f>CSVデータ!BP13</f>
        <v>0.44479745830023826</v>
      </c>
      <c r="K18" s="48">
        <f>CSVデータ!BP16</f>
        <v>0.45362123570666529</v>
      </c>
      <c r="L18" s="49" t="str">
        <f>IF(CSVデータ!BY16&lt;0.05,"*","")&amp;FIXED(CSVデータ!BU16,1)</f>
        <v>*90.3</v>
      </c>
      <c r="M18" s="50" t="str">
        <f>IF(CSVデータ!BY33&lt;0.05,"*","")&amp;FIXED(CSVデータ!BU33,1)</f>
        <v>95.0</v>
      </c>
      <c r="N18" s="46">
        <f>CSVデータ!CJ13</f>
        <v>339</v>
      </c>
      <c r="O18" s="47">
        <f>CSVデータ!CK13</f>
        <v>0.26926131850675139</v>
      </c>
      <c r="P18" s="48">
        <f>CSVデータ!CK16</f>
        <v>0.27839423144437148</v>
      </c>
      <c r="Q18" s="49" t="str">
        <f>IF(CSVデータ!CT16&lt;0.05,"*","")&amp;FIXED(CSVデータ!CP16,1)</f>
        <v>93.5</v>
      </c>
      <c r="R18" s="50" t="str">
        <f>IF(CSVデータ!CT33&lt;0.05,"*","")&amp;FIXED(CSVデータ!CP33,1)</f>
        <v>95.9</v>
      </c>
      <c r="S18" s="46">
        <f>CSVデータ!DE13</f>
        <v>223</v>
      </c>
      <c r="T18" s="47">
        <f>CSVデータ!DF13</f>
        <v>0.17712470214455917</v>
      </c>
      <c r="U18" s="48">
        <f>CSVデータ!DF16</f>
        <v>0.1908699153786397</v>
      </c>
      <c r="V18" s="49" t="str">
        <f>IF(CSVデータ!DO16&lt;0.05,"*","")&amp;FIXED(CSVデータ!DK16,1)</f>
        <v>96.4</v>
      </c>
      <c r="W18" s="50" t="str">
        <f>IF(CSVデータ!DO33&lt;0.05,"*","")&amp;FIXED(CSVデータ!DK33,1)</f>
        <v>90.6</v>
      </c>
      <c r="X18" s="46">
        <f>CSVデータ!DZ13</f>
        <v>96</v>
      </c>
      <c r="Y18" s="47">
        <f>CSVデータ!EA13</f>
        <v>7.6250992851469426E-2</v>
      </c>
      <c r="Z18" s="48">
        <f>CSVデータ!EA16</f>
        <v>7.4176829586014806E-2</v>
      </c>
      <c r="AA18" s="49" t="str">
        <f>IF(CSVデータ!EJ16&lt;0.05,"*","")&amp;FIXED(CSVデータ!EF16,1)</f>
        <v>*81.5</v>
      </c>
      <c r="AB18" s="50" t="str">
        <f>IF(CSVデータ!EJ33&lt;0.05,"*","")&amp;FIXED(CSVデータ!EF33,1)</f>
        <v>81.9</v>
      </c>
    </row>
    <row r="19" spans="1:28" hidden="1" x14ac:dyDescent="0.15">
      <c r="D19" s="25"/>
      <c r="E19" s="25"/>
      <c r="F19" s="25">
        <v>1</v>
      </c>
      <c r="G19" s="25"/>
      <c r="H19" s="25"/>
      <c r="I19" s="25"/>
      <c r="J19" s="25"/>
      <c r="K19" s="25"/>
      <c r="L19" s="25"/>
      <c r="M19" s="25"/>
      <c r="N19" s="25"/>
      <c r="O19" s="25"/>
      <c r="P19" s="25"/>
      <c r="Q19" s="25"/>
      <c r="R19" s="25"/>
      <c r="S19" s="25"/>
      <c r="T19" s="25"/>
      <c r="U19" s="25"/>
      <c r="V19" s="25"/>
      <c r="W19" s="25"/>
      <c r="X19" s="25"/>
      <c r="Y19" s="25"/>
      <c r="Z19" s="25"/>
      <c r="AA19" s="25"/>
      <c r="AB19" s="25"/>
    </row>
    <row r="21" spans="1:28" ht="20.100000000000001" customHeight="1" thickBot="1" x14ac:dyDescent="0.2"/>
    <row r="22" spans="1:28" ht="20.100000000000001" customHeight="1" thickBot="1" x14ac:dyDescent="0.2">
      <c r="A22" s="66" t="s">
        <v>134</v>
      </c>
      <c r="B22" s="67"/>
      <c r="C22" s="72" t="s">
        <v>96</v>
      </c>
      <c r="D22" s="85" t="s">
        <v>135</v>
      </c>
      <c r="E22" s="85"/>
      <c r="F22" s="85"/>
      <c r="G22" s="85"/>
      <c r="H22" s="85"/>
      <c r="I22" s="85"/>
      <c r="J22" s="85"/>
      <c r="K22" s="85"/>
      <c r="L22" s="85"/>
      <c r="M22" s="85"/>
      <c r="N22" s="85"/>
      <c r="O22" s="85"/>
      <c r="P22" s="85"/>
      <c r="Q22" s="85"/>
      <c r="R22" s="85"/>
      <c r="S22" s="85"/>
      <c r="T22" s="85"/>
      <c r="U22" s="85"/>
      <c r="V22" s="85"/>
      <c r="W22" s="85"/>
      <c r="X22" s="85"/>
      <c r="Y22" s="85"/>
      <c r="Z22" s="85"/>
      <c r="AA22" s="85"/>
      <c r="AB22" s="85"/>
    </row>
    <row r="23" spans="1:28" ht="20.100000000000001" customHeight="1" x14ac:dyDescent="0.15">
      <c r="A23" s="68"/>
      <c r="B23" s="69"/>
      <c r="C23" s="63"/>
      <c r="D23" s="77" t="s">
        <v>136</v>
      </c>
      <c r="E23" s="78"/>
      <c r="F23" s="78"/>
      <c r="G23" s="78"/>
      <c r="H23" s="79"/>
      <c r="I23" s="77" t="s">
        <v>98</v>
      </c>
      <c r="J23" s="78"/>
      <c r="K23" s="78"/>
      <c r="L23" s="78"/>
      <c r="M23" s="79"/>
      <c r="N23" s="77" t="s">
        <v>99</v>
      </c>
      <c r="O23" s="78"/>
      <c r="P23" s="78"/>
      <c r="Q23" s="78"/>
      <c r="R23" s="79"/>
      <c r="S23" s="77" t="s">
        <v>101</v>
      </c>
      <c r="T23" s="78"/>
      <c r="U23" s="78"/>
      <c r="V23" s="78"/>
      <c r="W23" s="79"/>
      <c r="X23" s="77" t="s">
        <v>102</v>
      </c>
      <c r="Y23" s="78"/>
      <c r="Z23" s="78"/>
      <c r="AA23" s="78"/>
      <c r="AB23" s="79"/>
    </row>
    <row r="24" spans="1:28" ht="24.95" customHeight="1" thickBot="1" x14ac:dyDescent="0.2">
      <c r="A24" s="70"/>
      <c r="B24" s="71"/>
      <c r="C24" s="64"/>
      <c r="D24" s="11" t="s">
        <v>137</v>
      </c>
      <c r="E24" s="12" t="s">
        <v>114</v>
      </c>
      <c r="F24" s="13" t="s">
        <v>128</v>
      </c>
      <c r="G24" s="14" t="s">
        <v>129</v>
      </c>
      <c r="H24" s="15" t="s">
        <v>130</v>
      </c>
      <c r="I24" s="11" t="s">
        <v>146</v>
      </c>
      <c r="J24" s="12" t="s">
        <v>114</v>
      </c>
      <c r="K24" s="13" t="s">
        <v>128</v>
      </c>
      <c r="L24" s="14" t="s">
        <v>129</v>
      </c>
      <c r="M24" s="15" t="s">
        <v>130</v>
      </c>
      <c r="N24" s="11" t="s">
        <v>116</v>
      </c>
      <c r="O24" s="12" t="s">
        <v>114</v>
      </c>
      <c r="P24" s="13" t="s">
        <v>128</v>
      </c>
      <c r="Q24" s="14" t="s">
        <v>129</v>
      </c>
      <c r="R24" s="15" t="s">
        <v>130</v>
      </c>
      <c r="S24" s="11" t="s">
        <v>117</v>
      </c>
      <c r="T24" s="12" t="s">
        <v>114</v>
      </c>
      <c r="U24" s="13" t="s">
        <v>128</v>
      </c>
      <c r="V24" s="14" t="s">
        <v>129</v>
      </c>
      <c r="W24" s="15" t="s">
        <v>130</v>
      </c>
      <c r="X24" s="11" t="s">
        <v>118</v>
      </c>
      <c r="Y24" s="12" t="s">
        <v>114</v>
      </c>
      <c r="Z24" s="13" t="s">
        <v>128</v>
      </c>
      <c r="AA24" s="14" t="s">
        <v>129</v>
      </c>
      <c r="AB24" s="15" t="s">
        <v>130</v>
      </c>
    </row>
    <row r="25" spans="1:28" ht="20.100000000000001" customHeight="1" x14ac:dyDescent="0.15">
      <c r="A25" s="62" t="s">
        <v>94</v>
      </c>
      <c r="B25" s="18" t="s">
        <v>91</v>
      </c>
      <c r="C25" s="16">
        <f>CSVデータ!AM63</f>
        <v>1343901</v>
      </c>
      <c r="D25" s="20">
        <f>CSVデータ!AN63</f>
        <v>273911</v>
      </c>
      <c r="E25" s="21">
        <f>CSVデータ!AO63</f>
        <v>0.20381784074868611</v>
      </c>
      <c r="F25" s="22">
        <f>+E25</f>
        <v>0.20381784074868611</v>
      </c>
      <c r="G25" s="23" t="s">
        <v>131</v>
      </c>
      <c r="H25" s="24" t="str">
        <f>IF(CSVデータ!BD100&lt;0.05,"*","")&amp;FIXED(100/CSVデータ!AZ100*100,1)</f>
        <v>*107.4</v>
      </c>
      <c r="I25" s="20">
        <f>CSVデータ!BI63</f>
        <v>211987</v>
      </c>
      <c r="J25" s="21">
        <f>CSVデータ!BJ63</f>
        <v>0.15774004186320273</v>
      </c>
      <c r="K25" s="22">
        <f>+J25</f>
        <v>0.15774004186320273</v>
      </c>
      <c r="L25" s="23" t="s">
        <v>131</v>
      </c>
      <c r="M25" s="24" t="str">
        <f>IF(CSVデータ!BY100&lt;0.05,"*","")&amp;FIXED(100/CSVデータ!BU100*100,1)</f>
        <v>*107.1</v>
      </c>
      <c r="N25" s="20">
        <f>CSVデータ!CD63</f>
        <v>217264</v>
      </c>
      <c r="O25" s="21">
        <f>CSVデータ!CE63</f>
        <v>0.16166667038717883</v>
      </c>
      <c r="P25" s="22">
        <f>+O25</f>
        <v>0.16166667038717883</v>
      </c>
      <c r="Q25" s="23" t="s">
        <v>131</v>
      </c>
      <c r="R25" s="24" t="str">
        <f>IF(CSVデータ!CT100&lt;0.05,"*","")&amp;FIXED(100/CSVデータ!CP100*100,1)</f>
        <v>*105.6</v>
      </c>
      <c r="S25" s="20">
        <f>CSVデータ!CY63</f>
        <v>127582</v>
      </c>
      <c r="T25" s="21">
        <f>CSVデータ!CZ63</f>
        <v>9.4934076245199603E-2</v>
      </c>
      <c r="U25" s="22">
        <f>+T25</f>
        <v>9.4934076245199603E-2</v>
      </c>
      <c r="V25" s="23" t="s">
        <v>131</v>
      </c>
      <c r="W25" s="24" t="str">
        <f>IF(CSVデータ!DO100&lt;0.05,"*","")&amp;FIXED(100/CSVデータ!DK100*100,1)</f>
        <v>*115.3</v>
      </c>
      <c r="X25" s="20">
        <f>CSVデータ!DT63</f>
        <v>25638</v>
      </c>
      <c r="Y25" s="21">
        <f>CSVデータ!DU63</f>
        <v>1.907729810454788E-2</v>
      </c>
      <c r="Z25" s="22">
        <f>+Y25</f>
        <v>1.907729810454788E-2</v>
      </c>
      <c r="AA25" s="23" t="s">
        <v>131</v>
      </c>
      <c r="AB25" s="24" t="str">
        <f>IF(CSVデータ!EJ100&lt;0.05,"*","")&amp;FIXED(100/CSVデータ!EF100*100,1)</f>
        <v>112.1</v>
      </c>
    </row>
    <row r="26" spans="1:28" ht="20.100000000000001" customHeight="1" x14ac:dyDescent="0.15">
      <c r="A26" s="63"/>
      <c r="B26" s="19" t="s">
        <v>92</v>
      </c>
      <c r="C26" s="17">
        <f>CSVデータ!AM80</f>
        <v>10650</v>
      </c>
      <c r="D26" s="26">
        <f>CSVデータ!AN80</f>
        <v>2034</v>
      </c>
      <c r="E26" s="27">
        <f>CSVデータ!AO80</f>
        <v>0.19098591549295774</v>
      </c>
      <c r="F26" s="28">
        <f>CSVデータ!AU100</f>
        <v>0.18895841918029735</v>
      </c>
      <c r="G26" s="29" t="str">
        <f>IF(CSVデータ!BD100&lt;0.05,"*","")&amp;FIXED(CSVデータ!AZ100,1)</f>
        <v>*93.1</v>
      </c>
      <c r="H26" s="30" t="s">
        <v>131</v>
      </c>
      <c r="I26" s="26">
        <f>CSVデータ!BI80</f>
        <v>1590</v>
      </c>
      <c r="J26" s="27">
        <f>CSVデータ!BJ80</f>
        <v>0.14929577464788732</v>
      </c>
      <c r="K26" s="28">
        <f>CSVデータ!BP100</f>
        <v>0.14586750430861731</v>
      </c>
      <c r="L26" s="29" t="str">
        <f>IF(CSVデータ!BY100&lt;0.05,"*","")&amp;FIXED(CSVデータ!BU100,1)</f>
        <v>*93.4</v>
      </c>
      <c r="M26" s="30" t="s">
        <v>131</v>
      </c>
      <c r="N26" s="26">
        <f>CSVデータ!CD80</f>
        <v>1666</v>
      </c>
      <c r="O26" s="27">
        <f>CSVデータ!CE80</f>
        <v>0.15643192488262911</v>
      </c>
      <c r="P26" s="28">
        <f>CSVデータ!CK100</f>
        <v>0.1531573827842225</v>
      </c>
      <c r="Q26" s="29" t="str">
        <f>IF(CSVデータ!CT100&lt;0.05,"*","")&amp;FIXED(CSVデータ!CP100,1)</f>
        <v>*94.7</v>
      </c>
      <c r="R26" s="30" t="s">
        <v>131</v>
      </c>
      <c r="S26" s="26">
        <f>CSVデータ!CY80</f>
        <v>887</v>
      </c>
      <c r="T26" s="27">
        <f>CSVデータ!CZ80</f>
        <v>8.3286384976525824E-2</v>
      </c>
      <c r="U26" s="28">
        <f>CSVデータ!DF100</f>
        <v>8.1812110914727884E-2</v>
      </c>
      <c r="V26" s="29" t="str">
        <f>IF(CSVデータ!DO100&lt;0.05,"*","")&amp;FIXED(CSVデータ!DK100,1)</f>
        <v>*86.8</v>
      </c>
      <c r="W26" s="30" t="s">
        <v>131</v>
      </c>
      <c r="X26" s="26">
        <f>CSVデータ!DT80</f>
        <v>183</v>
      </c>
      <c r="Y26" s="27">
        <f>CSVデータ!DU80</f>
        <v>1.7183098591549296E-2</v>
      </c>
      <c r="Z26" s="28">
        <f>CSVデータ!EA100</f>
        <v>1.6970634018743144E-2</v>
      </c>
      <c r="AA26" s="29" t="str">
        <f>IF(CSVデータ!EJ100&lt;0.05,"*","")&amp;FIXED(CSVデータ!EF100,1)</f>
        <v>89.2</v>
      </c>
      <c r="AB26" s="30" t="s">
        <v>131</v>
      </c>
    </row>
    <row r="27" spans="1:28" ht="20.100000000000001" customHeight="1" thickBot="1" x14ac:dyDescent="0.2">
      <c r="A27" s="64"/>
      <c r="B27" s="44" t="s">
        <v>93</v>
      </c>
      <c r="C27" s="45">
        <f>CSVデータ!AS63</f>
        <v>553</v>
      </c>
      <c r="D27" s="46">
        <f>CSVデータ!AT63</f>
        <v>100</v>
      </c>
      <c r="E27" s="47">
        <f>CSVデータ!AU63</f>
        <v>0.18083182640144665</v>
      </c>
      <c r="F27" s="48">
        <f>CSVデータ!AU66</f>
        <v>0.18328868362749715</v>
      </c>
      <c r="G27" s="49" t="str">
        <f>IF(CSVデータ!BD66&lt;0.05,"*","")&amp;FIXED(CSVデータ!AZ66,1)</f>
        <v>87.4</v>
      </c>
      <c r="H27" s="50" t="str">
        <f>IF(CSVデータ!BD83&lt;0.05,"*","")&amp;FIXED(CSVデータ!AZ83,1)</f>
        <v>94.0</v>
      </c>
      <c r="I27" s="46">
        <f>CSVデータ!BO63</f>
        <v>77</v>
      </c>
      <c r="J27" s="47">
        <f>CSVデータ!BP63</f>
        <v>0.13924050632911392</v>
      </c>
      <c r="K27" s="48">
        <f>CSVデータ!BP66</f>
        <v>0.14062493550840643</v>
      </c>
      <c r="L27" s="49" t="str">
        <f>IF(CSVデータ!BY66&lt;0.05,"*","")&amp;FIXED(CSVデータ!BU66,1)</f>
        <v>86.7</v>
      </c>
      <c r="M27" s="50" t="str">
        <f>IF(CSVデータ!BY83&lt;0.05,"*","")&amp;FIXED(CSVデータ!BU83,1)</f>
        <v>90.8</v>
      </c>
      <c r="N27" s="46">
        <f>CSVデータ!CJ63</f>
        <v>87</v>
      </c>
      <c r="O27" s="47">
        <f>CSVデータ!CK63</f>
        <v>0.15732368896925858</v>
      </c>
      <c r="P27" s="48">
        <f>CSVデータ!CK66</f>
        <v>0.16257010514241838</v>
      </c>
      <c r="Q27" s="49" t="str">
        <f>IF(CSVデータ!CT66&lt;0.05,"*","")&amp;FIXED(CSVデータ!CP66,1)</f>
        <v>93.8</v>
      </c>
      <c r="R27" s="50" t="str">
        <f>IF(CSVデータ!CT83&lt;0.05,"*","")&amp;FIXED(CSVデータ!CP83,1)</f>
        <v>99.7</v>
      </c>
      <c r="S27" s="46">
        <f>CSVデータ!DE63</f>
        <v>46</v>
      </c>
      <c r="T27" s="47">
        <f>CSVデータ!DF63</f>
        <v>8.3182640144665462E-2</v>
      </c>
      <c r="U27" s="48">
        <f>CSVデータ!DF66</f>
        <v>7.9489458534246937E-2</v>
      </c>
      <c r="V27" s="49" t="str">
        <f>IF(CSVデータ!DO66&lt;0.05,"*","")&amp;FIXED(CSVデータ!DK66,1)</f>
        <v>86.5</v>
      </c>
      <c r="W27" s="50" t="str">
        <f>IF(CSVデータ!DO83&lt;0.05,"*","")&amp;FIXED(CSVデータ!DK83,1)</f>
        <v>100.8</v>
      </c>
      <c r="X27" s="46">
        <f>CSVデータ!DZ63</f>
        <v>2</v>
      </c>
      <c r="Y27" s="47">
        <f>CSVデータ!EA63</f>
        <v>3.616636528028933E-3</v>
      </c>
      <c r="Z27" s="48">
        <f>CSVデータ!EA66</f>
        <v>4.8868630489394133E-3</v>
      </c>
      <c r="AA27" s="49" t="str">
        <f>IF(CSVデータ!EJ66&lt;0.05,"*","")&amp;FIXED(CSVデータ!EF66,1)</f>
        <v>*18.6</v>
      </c>
      <c r="AB27" s="50" t="str">
        <f>IF(CSVデータ!EJ83&lt;0.05,"*","")&amp;FIXED(CSVデータ!EF83,1)</f>
        <v>*20.5</v>
      </c>
    </row>
    <row r="28" spans="1:28" ht="20.100000000000001" customHeight="1" x14ac:dyDescent="0.15">
      <c r="A28" s="62" t="s">
        <v>95</v>
      </c>
      <c r="B28" s="18" t="s">
        <v>91</v>
      </c>
      <c r="C28" s="16">
        <f>CSVデータ!AM64</f>
        <v>1893113</v>
      </c>
      <c r="D28" s="20">
        <f>CSVデータ!AN64</f>
        <v>432781</v>
      </c>
      <c r="E28" s="21">
        <f>CSVデータ!AO64</f>
        <v>0.22860811795175459</v>
      </c>
      <c r="F28" s="22">
        <f>E28</f>
        <v>0.22860811795175459</v>
      </c>
      <c r="G28" s="23" t="s">
        <v>131</v>
      </c>
      <c r="H28" s="24" t="str">
        <f>IF(CSVデータ!BD101&lt;0.05,"*","")&amp;FIXED(100/CSVデータ!AZ101*100,1)</f>
        <v>102.4</v>
      </c>
      <c r="I28" s="20">
        <f>CSVデータ!BI64</f>
        <v>398101</v>
      </c>
      <c r="J28" s="21">
        <f>CSVデータ!BJ64</f>
        <v>0.21028908469806082</v>
      </c>
      <c r="K28" s="22">
        <f>J28</f>
        <v>0.21028908469806082</v>
      </c>
      <c r="L28" s="23" t="s">
        <v>131</v>
      </c>
      <c r="M28" s="24" t="str">
        <f>IF(CSVデータ!BY101&lt;0.05,"*","")&amp;FIXED(100/CSVデータ!BU101*100,1)</f>
        <v>*104.4</v>
      </c>
      <c r="N28" s="20">
        <f>CSVデータ!CD64</f>
        <v>339477</v>
      </c>
      <c r="O28" s="21">
        <f>CSVデータ!CE64</f>
        <v>0.17932210068812585</v>
      </c>
      <c r="P28" s="22">
        <f>O28</f>
        <v>0.17932210068812585</v>
      </c>
      <c r="Q28" s="23" t="s">
        <v>131</v>
      </c>
      <c r="R28" s="24" t="str">
        <f>IF(CSVデータ!CT101&lt;0.05,"*","")&amp;FIXED(100/CSVデータ!CP101*100,1)</f>
        <v>*95.6</v>
      </c>
      <c r="S28" s="20">
        <f>CSVデータ!CY64</f>
        <v>169186</v>
      </c>
      <c r="T28" s="21">
        <f>CSVデータ!CZ64</f>
        <v>8.9369203000560449E-2</v>
      </c>
      <c r="U28" s="22">
        <f>T28</f>
        <v>8.9369203000560449E-2</v>
      </c>
      <c r="V28" s="23" t="s">
        <v>131</v>
      </c>
      <c r="W28" s="24" t="str">
        <f>IF(CSVデータ!DO101&lt;0.05,"*","")&amp;FIXED(100/CSVデータ!DK101*100,1)</f>
        <v>*126.7</v>
      </c>
      <c r="X28" s="20">
        <f>CSVデータ!DT64</f>
        <v>50652</v>
      </c>
      <c r="Y28" s="21">
        <f>CSVデータ!DU64</f>
        <v>2.6755930575723688E-2</v>
      </c>
      <c r="Z28" s="22">
        <f>Y28</f>
        <v>2.6755930575723688E-2</v>
      </c>
      <c r="AA28" s="23" t="s">
        <v>131</v>
      </c>
      <c r="AB28" s="24" t="str">
        <f>IF(CSVデータ!EJ101&lt;0.05,"*","")&amp;FIXED(100/CSVデータ!EF101*100,1)</f>
        <v>101.1</v>
      </c>
    </row>
    <row r="29" spans="1:28" ht="20.100000000000001" customHeight="1" x14ac:dyDescent="0.15">
      <c r="A29" s="63"/>
      <c r="B29" s="19" t="s">
        <v>92</v>
      </c>
      <c r="C29" s="17">
        <f>CSVデータ!AM81</f>
        <v>17678</v>
      </c>
      <c r="D29" s="26">
        <f>CSVデータ!AN81</f>
        <v>3962</v>
      </c>
      <c r="E29" s="27">
        <f>CSVデータ!AO81</f>
        <v>0.22412037560810047</v>
      </c>
      <c r="F29" s="28">
        <f>CSVデータ!AU101</f>
        <v>0.22798351754489651</v>
      </c>
      <c r="G29" s="29" t="str">
        <f>IF(CSVデータ!BD101&lt;0.05,"*","")&amp;FIXED(CSVデータ!AZ101,1)</f>
        <v>97.6</v>
      </c>
      <c r="H29" s="30" t="s">
        <v>131</v>
      </c>
      <c r="I29" s="26">
        <f>CSVデータ!BI81</f>
        <v>3562</v>
      </c>
      <c r="J29" s="27">
        <f>CSVデータ!BJ81</f>
        <v>0.20149338160425387</v>
      </c>
      <c r="K29" s="28">
        <f>CSVデータ!BP101</f>
        <v>0.20335243884025064</v>
      </c>
      <c r="L29" s="29" t="str">
        <f>IF(CSVデータ!BY101&lt;0.05,"*","")&amp;FIXED(CSVデータ!BU101,1)</f>
        <v>*95.8</v>
      </c>
      <c r="M29" s="30" t="s">
        <v>131</v>
      </c>
      <c r="N29" s="26">
        <f>CSVデータ!CD81</f>
        <v>3373</v>
      </c>
      <c r="O29" s="27">
        <f>CSVデータ!CE81</f>
        <v>0.19080212693743637</v>
      </c>
      <c r="P29" s="28">
        <f>CSVデータ!CK101</f>
        <v>0.19195592068508721</v>
      </c>
      <c r="Q29" s="29" t="str">
        <f>IF(CSVデータ!CT101&lt;0.05,"*","")&amp;FIXED(CSVデータ!CP101,1)</f>
        <v>*104.6</v>
      </c>
      <c r="R29" s="30" t="s">
        <v>131</v>
      </c>
      <c r="S29" s="26">
        <f>CSVデータ!CY81</f>
        <v>1263</v>
      </c>
      <c r="T29" s="27">
        <f>CSVデータ!CZ81</f>
        <v>7.1444733567145605E-2</v>
      </c>
      <c r="U29" s="28">
        <f>CSVデータ!DF101</f>
        <v>7.1507933392498266E-2</v>
      </c>
      <c r="V29" s="29" t="str">
        <f>IF(CSVデータ!DO101&lt;0.05,"*","")&amp;FIXED(CSVデータ!DK101,1)</f>
        <v>*79.0</v>
      </c>
      <c r="W29" s="30" t="s">
        <v>131</v>
      </c>
      <c r="X29" s="26">
        <f>CSVデータ!DT81</f>
        <v>467</v>
      </c>
      <c r="Y29" s="27">
        <f>CSVデータ!DU81</f>
        <v>2.6417015499490892E-2</v>
      </c>
      <c r="Z29" s="28">
        <f>CSVデータ!EA101</f>
        <v>2.6978925387015466E-2</v>
      </c>
      <c r="AA29" s="29" t="str">
        <f>IF(CSVデータ!EJ101&lt;0.05,"*","")&amp;FIXED(CSVデータ!EF101,1)</f>
        <v>98.9</v>
      </c>
      <c r="AB29" s="30" t="s">
        <v>131</v>
      </c>
    </row>
    <row r="30" spans="1:28" ht="20.100000000000001" customHeight="1" thickBot="1" x14ac:dyDescent="0.2">
      <c r="A30" s="64"/>
      <c r="B30" s="44" t="s">
        <v>93</v>
      </c>
      <c r="C30" s="45">
        <f>CSVデータ!AS64</f>
        <v>1257</v>
      </c>
      <c r="D30" s="46">
        <f>CSVデータ!AT64</f>
        <v>254</v>
      </c>
      <c r="E30" s="47">
        <f>CSVデータ!AU64</f>
        <v>0.20206841686555291</v>
      </c>
      <c r="F30" s="48">
        <f>CSVデータ!AU67</f>
        <v>0.20181334499974596</v>
      </c>
      <c r="G30" s="49" t="str">
        <f>IF(CSVデータ!BD67&lt;0.05,"*","")&amp;FIXED(CSVデータ!AZ67,1)</f>
        <v>*88.1</v>
      </c>
      <c r="H30" s="50" t="str">
        <f>IF(CSVデータ!BD84&lt;0.05,"*","")&amp;FIXED(CSVデータ!AZ84,1)</f>
        <v>90.0</v>
      </c>
      <c r="I30" s="46">
        <f>CSVデータ!BO64</f>
        <v>248</v>
      </c>
      <c r="J30" s="47">
        <f>CSVデータ!BP64</f>
        <v>0.19729514717581542</v>
      </c>
      <c r="K30" s="48">
        <f>CSVデータ!BP67</f>
        <v>0.20083600954078348</v>
      </c>
      <c r="L30" s="49" t="str">
        <f>IF(CSVデータ!BY67&lt;0.05,"*","")&amp;FIXED(CSVデータ!BU67,1)</f>
        <v>93.8</v>
      </c>
      <c r="M30" s="50" t="str">
        <f>IF(CSVデータ!BY84&lt;0.05,"*","")&amp;FIXED(CSVデータ!BU84,1)</f>
        <v>97.8</v>
      </c>
      <c r="N30" s="46">
        <f>CSVデータ!CJ64</f>
        <v>244</v>
      </c>
      <c r="O30" s="47">
        <f>CSVデータ!CK64</f>
        <v>0.19411296738265713</v>
      </c>
      <c r="P30" s="48">
        <f>CSVデータ!CK67</f>
        <v>0.19551786012242442</v>
      </c>
      <c r="Q30" s="49" t="str">
        <f>IF(CSVデータ!CT67&lt;0.05,"*","")&amp;FIXED(CSVデータ!CP67,1)</f>
        <v>106.7</v>
      </c>
      <c r="R30" s="50" t="str">
        <f>IF(CSVデータ!CT84&lt;0.05,"*","")&amp;FIXED(CSVデータ!CP84,1)</f>
        <v>101.7</v>
      </c>
      <c r="S30" s="46">
        <f>CSVデータ!DE64</f>
        <v>96</v>
      </c>
      <c r="T30" s="47">
        <f>CSVデータ!DF64</f>
        <v>7.6372315035799526E-2</v>
      </c>
      <c r="U30" s="48">
        <f>CSVデータ!DF67</f>
        <v>7.5440764011886596E-2</v>
      </c>
      <c r="V30" s="49" t="str">
        <f>IF(CSVデータ!DO67&lt;0.05,"*","")&amp;FIXED(CSVデータ!DK67,1)</f>
        <v>84.5</v>
      </c>
      <c r="W30" s="50" t="str">
        <f>IF(CSVデータ!DO84&lt;0.05,"*","")&amp;FIXED(CSVデータ!DK84,1)</f>
        <v>106.9</v>
      </c>
      <c r="X30" s="46">
        <f>CSVデータ!DZ64</f>
        <v>25</v>
      </c>
      <c r="Y30" s="47">
        <f>CSVデータ!EA64</f>
        <v>1.9888623707239459E-2</v>
      </c>
      <c r="Z30" s="48">
        <f>CSVデータ!EA67</f>
        <v>1.9847342498772364E-2</v>
      </c>
      <c r="AA30" s="49" t="str">
        <f>IF(CSVデータ!EJ67&lt;0.05,"*","")&amp;FIXED(CSVデータ!EF67,1)</f>
        <v>74.4</v>
      </c>
      <c r="AB30" s="50" t="str">
        <f>IF(CSVデータ!EJ84&lt;0.05,"*","")&amp;FIXED(CSVデータ!EF84,1)</f>
        <v>75.1</v>
      </c>
    </row>
    <row r="31" spans="1:28" ht="20.100000000000001" customHeight="1" x14ac:dyDescent="0.15">
      <c r="A31" s="65" t="s">
        <v>132</v>
      </c>
      <c r="B31" s="18" t="s">
        <v>91</v>
      </c>
      <c r="C31" s="16">
        <f>CSVデータ!AM65</f>
        <v>3237014</v>
      </c>
      <c r="D31" s="20">
        <f>CSVデータ!AN65</f>
        <v>706692</v>
      </c>
      <c r="E31" s="21">
        <f>CSVデータ!AO65</f>
        <v>0.21831601593320263</v>
      </c>
      <c r="F31" s="22">
        <f>E31</f>
        <v>0.21831601593320263</v>
      </c>
      <c r="G31" s="23" t="s">
        <v>131</v>
      </c>
      <c r="H31" s="24" t="str">
        <f>IF(CSVデータ!BD102&lt;0.05,"*","")&amp;FIXED(100/CSVデータ!AZ102*100,1)</f>
        <v>*104.1</v>
      </c>
      <c r="I31" s="20">
        <f>CSVデータ!BI65</f>
        <v>610088</v>
      </c>
      <c r="J31" s="21">
        <f>CSVデータ!BJ65</f>
        <v>0.18847246258434472</v>
      </c>
      <c r="K31" s="22">
        <f>J31</f>
        <v>0.18847246258434472</v>
      </c>
      <c r="L31" s="23" t="s">
        <v>131</v>
      </c>
      <c r="M31" s="24" t="str">
        <f>IF(CSVデータ!BY102&lt;0.05,"*","")&amp;FIXED(100/CSVデータ!BU102*100,1)</f>
        <v>*105.2</v>
      </c>
      <c r="N31" s="20">
        <f>CSVデータ!CD65</f>
        <v>556741</v>
      </c>
      <c r="O31" s="21">
        <f>CSVデータ!CE65</f>
        <v>0.17199215079082142</v>
      </c>
      <c r="P31" s="22">
        <f>O31</f>
        <v>0.17199215079082142</v>
      </c>
      <c r="Q31" s="23" t="s">
        <v>131</v>
      </c>
      <c r="R31" s="24" t="str">
        <f>IF(CSVデータ!CT102&lt;0.05,"*","")&amp;FIXED(100/CSVデータ!CP102*100,1)</f>
        <v>98.9</v>
      </c>
      <c r="S31" s="20">
        <f>CSVデータ!CY65</f>
        <v>296768</v>
      </c>
      <c r="T31" s="21">
        <f>CSVデータ!CZ65</f>
        <v>9.1679554058153589E-2</v>
      </c>
      <c r="U31" s="22">
        <f>T31</f>
        <v>9.1679554058153589E-2</v>
      </c>
      <c r="V31" s="23" t="s">
        <v>131</v>
      </c>
      <c r="W31" s="24" t="str">
        <f>IF(CSVデータ!DO102&lt;0.05,"*","")&amp;FIXED(100/CSVデータ!DK102*100,1)</f>
        <v>*122.0</v>
      </c>
      <c r="X31" s="20">
        <f>CSVデータ!DT65</f>
        <v>76290</v>
      </c>
      <c r="Y31" s="21">
        <f>CSVデータ!DU65</f>
        <v>2.35680166968694E-2</v>
      </c>
      <c r="Z31" s="22">
        <f>Y31</f>
        <v>2.35680166968694E-2</v>
      </c>
      <c r="AA31" s="23" t="s">
        <v>131</v>
      </c>
      <c r="AB31" s="24" t="str">
        <f>IF(CSVデータ!EJ102&lt;0.05,"*","")&amp;FIXED(100/CSVデータ!EF102*100,1)</f>
        <v>104.2</v>
      </c>
    </row>
    <row r="32" spans="1:28" ht="20.100000000000001" customHeight="1" x14ac:dyDescent="0.15">
      <c r="A32" s="63"/>
      <c r="B32" s="19" t="s">
        <v>92</v>
      </c>
      <c r="C32" s="17">
        <f>CSVデータ!AM82</f>
        <v>28328</v>
      </c>
      <c r="D32" s="26">
        <f>CSVデータ!AN82</f>
        <v>5996</v>
      </c>
      <c r="E32" s="27">
        <f>CSVデータ!AO82</f>
        <v>0.21166337192883367</v>
      </c>
      <c r="F32" s="28">
        <f>CSVデータ!AU102</f>
        <v>0.2117815892500905</v>
      </c>
      <c r="G32" s="29" t="str">
        <f>IF(CSVデータ!BD102&lt;0.05,"*","")&amp;FIXED(CSVデータ!AZ102,1)</f>
        <v>*96.0</v>
      </c>
      <c r="H32" s="30" t="s">
        <v>131</v>
      </c>
      <c r="I32" s="26">
        <f>CSVデータ!BI82</f>
        <v>5152</v>
      </c>
      <c r="J32" s="27">
        <f>CSVデータ!BJ82</f>
        <v>0.18186952838181306</v>
      </c>
      <c r="K32" s="28">
        <f>CSVデータ!BP102</f>
        <v>0.17948659797518285</v>
      </c>
      <c r="L32" s="29" t="str">
        <f>IF(CSVデータ!BY102&lt;0.05,"*","")&amp;FIXED(CSVデータ!BU102,1)</f>
        <v>*95.0</v>
      </c>
      <c r="M32" s="30" t="s">
        <v>131</v>
      </c>
      <c r="N32" s="26">
        <f>CSVデータ!CD82</f>
        <v>5039</v>
      </c>
      <c r="O32" s="27">
        <f>CSVデータ!CE82</f>
        <v>0.17788054221971195</v>
      </c>
      <c r="P32" s="28">
        <f>CSVデータ!CK102</f>
        <v>0.17584805279093849</v>
      </c>
      <c r="Q32" s="29" t="str">
        <f>IF(CSVデータ!CT102&lt;0.05,"*","")&amp;FIXED(CSVデータ!CP102,1)</f>
        <v>101.1</v>
      </c>
      <c r="R32" s="30" t="s">
        <v>131</v>
      </c>
      <c r="S32" s="26">
        <f>CSVデータ!CY82</f>
        <v>2150</v>
      </c>
      <c r="T32" s="27">
        <f>CSVデータ!CZ82</f>
        <v>7.589663936741034E-2</v>
      </c>
      <c r="U32" s="28">
        <f>CSVデータ!DF102</f>
        <v>7.5785886616148809E-2</v>
      </c>
      <c r="V32" s="29" t="str">
        <f>IF(CSVデータ!DO102&lt;0.05,"*","")&amp;FIXED(CSVデータ!DK102,1)</f>
        <v>*82.0</v>
      </c>
      <c r="W32" s="30" t="s">
        <v>131</v>
      </c>
      <c r="X32" s="26">
        <f>CSVデータ!DT82</f>
        <v>650</v>
      </c>
      <c r="Y32" s="27">
        <f>CSVデータ!DU82</f>
        <v>2.2945495622705449E-2</v>
      </c>
      <c r="Z32" s="28">
        <f>CSVデータ!EA102</f>
        <v>2.2823814294473839E-2</v>
      </c>
      <c r="AA32" s="29" t="str">
        <f>IF(CSVデータ!EJ102&lt;0.05,"*","")&amp;FIXED(CSVデータ!EF102,1)</f>
        <v>95.9</v>
      </c>
      <c r="AB32" s="30" t="s">
        <v>131</v>
      </c>
    </row>
    <row r="33" spans="1:28" ht="20.100000000000001" customHeight="1" thickBot="1" x14ac:dyDescent="0.2">
      <c r="A33" s="64"/>
      <c r="B33" s="44" t="s">
        <v>93</v>
      </c>
      <c r="C33" s="45">
        <f>CSVデータ!AS65</f>
        <v>1810</v>
      </c>
      <c r="D33" s="46">
        <f>CSVデータ!AT65</f>
        <v>354</v>
      </c>
      <c r="E33" s="47">
        <f>CSVデータ!AU65</f>
        <v>0.19558011049723756</v>
      </c>
      <c r="F33" s="48">
        <f>CSVデータ!AU68</f>
        <v>0.19412251915134784</v>
      </c>
      <c r="G33" s="49" t="str">
        <f>IF(CSVデータ!BD68&lt;0.05,"*","")&amp;FIXED(CSVデータ!AZ68,1)</f>
        <v>*87.9</v>
      </c>
      <c r="H33" s="50" t="str">
        <f>IF(CSVデータ!BD85&lt;0.05,"*","")&amp;FIXED(CSVデータ!AZ85,1)</f>
        <v>91.1</v>
      </c>
      <c r="I33" s="46">
        <f>CSVデータ!BO65</f>
        <v>325</v>
      </c>
      <c r="J33" s="47">
        <f>CSVデータ!BP65</f>
        <v>0.17955801104972377</v>
      </c>
      <c r="K33" s="48">
        <f>CSVデータ!BP68</f>
        <v>0.17583836584718637</v>
      </c>
      <c r="L33" s="49" t="str">
        <f>IF(CSVデータ!BY68&lt;0.05,"*","")&amp;FIXED(CSVデータ!BU68,1)</f>
        <v>92.0</v>
      </c>
      <c r="M33" s="50" t="str">
        <f>IF(CSVデータ!BY85&lt;0.05,"*","")&amp;FIXED(CSVデータ!BU85,1)</f>
        <v>96.1</v>
      </c>
      <c r="N33" s="46">
        <f>CSVデータ!CJ65</f>
        <v>331</v>
      </c>
      <c r="O33" s="47">
        <f>CSVデータ!CK65</f>
        <v>0.18287292817679557</v>
      </c>
      <c r="P33" s="48">
        <f>CSVデータ!CK68</f>
        <v>0.18183904351385088</v>
      </c>
      <c r="Q33" s="49" t="str">
        <f>IF(CSVデータ!CT68&lt;0.05,"*","")&amp;FIXED(CSVデータ!CP68,1)</f>
        <v>102.9</v>
      </c>
      <c r="R33" s="50" t="str">
        <f>IF(CSVデータ!CT85&lt;0.05,"*","")&amp;FIXED(CSVデータ!CP85,1)</f>
        <v>101.1</v>
      </c>
      <c r="S33" s="46">
        <f>CSVデータ!DE65</f>
        <v>142</v>
      </c>
      <c r="T33" s="47">
        <f>CSVデータ!DF65</f>
        <v>7.8453038674033151E-2</v>
      </c>
      <c r="U33" s="48">
        <f>CSVデータ!DF68</f>
        <v>7.7121647881185459E-2</v>
      </c>
      <c r="V33" s="49" t="str">
        <f>IF(CSVデータ!DO68&lt;0.05,"*","")&amp;FIXED(CSVデータ!DK68,1)</f>
        <v>85.1</v>
      </c>
      <c r="W33" s="50" t="str">
        <f>IF(CSVデータ!DO85&lt;0.05,"*","")&amp;FIXED(CSVデータ!DK85,1)</f>
        <v>104.8</v>
      </c>
      <c r="X33" s="46">
        <f>CSVデータ!DZ65</f>
        <v>27</v>
      </c>
      <c r="Y33" s="47">
        <f>CSVデータ!EA65</f>
        <v>1.4917127071823204E-2</v>
      </c>
      <c r="Z33" s="48">
        <f>CSVデータ!EA68</f>
        <v>1.3636246935666998E-2</v>
      </c>
      <c r="AA33" s="49" t="str">
        <f>IF(CSVデータ!EJ68&lt;0.05,"*","")&amp;FIXED(CSVデータ!EF68,1)</f>
        <v>*60.9</v>
      </c>
      <c r="AB33" s="50" t="str">
        <f>IF(CSVデータ!EJ85&lt;0.05,"*","")&amp;FIXED(CSVデータ!EF85,1)</f>
        <v>*62.7</v>
      </c>
    </row>
    <row r="34" spans="1:28" ht="20.100000000000001" customHeight="1" x14ac:dyDescent="0.1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ht="20.100000000000001" customHeight="1" x14ac:dyDescent="0.15">
      <c r="A35" s="2" t="s">
        <v>139</v>
      </c>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ht="20.100000000000001" customHeight="1" x14ac:dyDescent="0.15">
      <c r="A36" s="2" t="s">
        <v>149</v>
      </c>
    </row>
    <row r="37" spans="1:28" ht="20.100000000000001" customHeight="1" x14ac:dyDescent="0.15">
      <c r="A37" s="2" t="s">
        <v>148</v>
      </c>
    </row>
    <row r="38" spans="1:28" ht="20.100000000000001" customHeight="1" x14ac:dyDescent="0.15">
      <c r="A38" s="33"/>
    </row>
    <row r="39" spans="1:28" ht="20.100000000000001" customHeight="1" x14ac:dyDescent="0.15">
      <c r="A39" s="60" t="s">
        <v>161</v>
      </c>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row>
    <row r="40" spans="1:28" x14ac:dyDescent="0.15">
      <c r="A40" s="2"/>
    </row>
    <row r="41" spans="1:28" ht="24.95" customHeight="1" x14ac:dyDescent="0.2">
      <c r="N41" s="31" t="s">
        <v>138</v>
      </c>
    </row>
    <row r="42" spans="1:28" ht="24.95" customHeight="1" x14ac:dyDescent="0.2">
      <c r="N42" s="32" t="s">
        <v>140</v>
      </c>
    </row>
    <row r="43" spans="1:28" x14ac:dyDescent="0.15">
      <c r="A43" s="73" t="s">
        <v>87</v>
      </c>
      <c r="B43" s="73"/>
      <c r="C43" s="7">
        <f>CSVデータ!B2</f>
        <v>990011</v>
      </c>
      <c r="Y43" s="74" t="s">
        <v>125</v>
      </c>
      <c r="Z43" s="74"/>
      <c r="AA43" s="76" t="str">
        <f>CSVデータ!E2</f>
        <v>H24年度</v>
      </c>
      <c r="AB43" s="76"/>
    </row>
    <row r="44" spans="1:28" x14ac:dyDescent="0.15">
      <c r="A44" s="73" t="s">
        <v>88</v>
      </c>
      <c r="B44" s="73"/>
      <c r="C44" s="7" t="str">
        <f>CSVデータ!C2</f>
        <v>見本データ</v>
      </c>
      <c r="Y44" s="74" t="s">
        <v>126</v>
      </c>
      <c r="Z44" s="74"/>
      <c r="AA44" s="75">
        <f ca="1">TODAY()</f>
        <v>42479</v>
      </c>
      <c r="AB44" s="76"/>
    </row>
    <row r="45" spans="1:28" x14ac:dyDescent="0.15">
      <c r="A45" s="74" t="s">
        <v>89</v>
      </c>
      <c r="B45" s="74"/>
      <c r="C45" s="7" t="str">
        <f>IF(CSVデータ!D2="","",CSVデータ!D2)</f>
        <v/>
      </c>
      <c r="Y45" s="74" t="s">
        <v>127</v>
      </c>
      <c r="Z45" s="74"/>
      <c r="AA45" s="80" t="s">
        <v>142</v>
      </c>
      <c r="AB45" s="76"/>
    </row>
    <row r="46" spans="1:28" ht="14.25" thickBot="1" x14ac:dyDescent="0.2">
      <c r="A46" s="36"/>
      <c r="B46" s="36"/>
      <c r="C46" s="40"/>
      <c r="D46" s="10"/>
      <c r="E46" s="10"/>
      <c r="F46" s="10"/>
      <c r="G46" s="10"/>
      <c r="H46" s="10"/>
      <c r="I46" s="10"/>
      <c r="J46" s="10"/>
      <c r="K46" s="10"/>
      <c r="L46" s="10"/>
      <c r="M46" s="10"/>
      <c r="N46" s="10"/>
      <c r="O46" s="10"/>
      <c r="P46" s="10"/>
      <c r="Q46" s="10"/>
      <c r="R46" s="10"/>
      <c r="S46" s="10"/>
      <c r="T46" s="10"/>
      <c r="U46" s="10"/>
      <c r="V46" s="10"/>
      <c r="W46" s="10"/>
      <c r="X46" s="10"/>
      <c r="Y46" s="36"/>
      <c r="Z46" s="36"/>
      <c r="AA46" s="37"/>
      <c r="AB46" s="38"/>
    </row>
    <row r="47" spans="1:28" ht="20.100000000000001" customHeight="1" thickBot="1" x14ac:dyDescent="0.2">
      <c r="A47" s="66" t="s">
        <v>90</v>
      </c>
      <c r="B47" s="67"/>
      <c r="C47" s="72" t="s">
        <v>96</v>
      </c>
      <c r="D47" s="85" t="s">
        <v>103</v>
      </c>
      <c r="E47" s="85"/>
      <c r="F47" s="85"/>
      <c r="G47" s="85"/>
      <c r="H47" s="85"/>
      <c r="I47" s="85"/>
      <c r="J47" s="85"/>
      <c r="K47" s="85"/>
      <c r="L47" s="85"/>
      <c r="M47" s="85"/>
      <c r="N47" s="85"/>
      <c r="O47" s="85"/>
      <c r="P47" s="85"/>
      <c r="Q47" s="85"/>
      <c r="R47" s="85"/>
      <c r="S47" s="85"/>
      <c r="T47" s="85"/>
      <c r="U47" s="85"/>
      <c r="V47" s="85"/>
      <c r="W47" s="85"/>
      <c r="X47" s="85"/>
      <c r="Y47" s="85"/>
      <c r="Z47" s="85"/>
      <c r="AA47" s="85"/>
      <c r="AB47" s="85"/>
    </row>
    <row r="48" spans="1:28" ht="20.100000000000001" customHeight="1" x14ac:dyDescent="0.15">
      <c r="A48" s="68"/>
      <c r="B48" s="69"/>
      <c r="C48" s="63"/>
      <c r="D48" s="77" t="s">
        <v>104</v>
      </c>
      <c r="E48" s="78"/>
      <c r="F48" s="78"/>
      <c r="G48" s="78"/>
      <c r="H48" s="79"/>
      <c r="I48" s="77" t="s">
        <v>105</v>
      </c>
      <c r="J48" s="78"/>
      <c r="K48" s="78"/>
      <c r="L48" s="78"/>
      <c r="M48" s="79"/>
      <c r="N48" s="77" t="s">
        <v>106</v>
      </c>
      <c r="O48" s="78"/>
      <c r="P48" s="78"/>
      <c r="Q48" s="78"/>
      <c r="R48" s="79"/>
      <c r="S48" s="77" t="s">
        <v>107</v>
      </c>
      <c r="T48" s="78"/>
      <c r="U48" s="78"/>
      <c r="V48" s="78"/>
      <c r="W48" s="79"/>
      <c r="X48" s="77" t="s">
        <v>108</v>
      </c>
      <c r="Y48" s="78"/>
      <c r="Z48" s="78"/>
      <c r="AA48" s="78"/>
      <c r="AB48" s="79"/>
    </row>
    <row r="49" spans="1:28" ht="24.95" customHeight="1" thickBot="1" x14ac:dyDescent="0.2">
      <c r="A49" s="70"/>
      <c r="B49" s="71"/>
      <c r="C49" s="64"/>
      <c r="D49" s="11" t="s">
        <v>119</v>
      </c>
      <c r="E49" s="12" t="s">
        <v>114</v>
      </c>
      <c r="F49" s="13" t="s">
        <v>128</v>
      </c>
      <c r="G49" s="14" t="s">
        <v>129</v>
      </c>
      <c r="H49" s="15" t="s">
        <v>130</v>
      </c>
      <c r="I49" s="11" t="s">
        <v>120</v>
      </c>
      <c r="J49" s="12" t="s">
        <v>114</v>
      </c>
      <c r="K49" s="13" t="s">
        <v>128</v>
      </c>
      <c r="L49" s="14" t="s">
        <v>129</v>
      </c>
      <c r="M49" s="15" t="s">
        <v>130</v>
      </c>
      <c r="N49" s="11" t="s">
        <v>121</v>
      </c>
      <c r="O49" s="12" t="s">
        <v>114</v>
      </c>
      <c r="P49" s="13" t="s">
        <v>128</v>
      </c>
      <c r="Q49" s="14" t="s">
        <v>129</v>
      </c>
      <c r="R49" s="15" t="s">
        <v>130</v>
      </c>
      <c r="S49" s="11" t="s">
        <v>122</v>
      </c>
      <c r="T49" s="12" t="s">
        <v>114</v>
      </c>
      <c r="U49" s="13" t="s">
        <v>128</v>
      </c>
      <c r="V49" s="14" t="s">
        <v>129</v>
      </c>
      <c r="W49" s="15" t="s">
        <v>130</v>
      </c>
      <c r="X49" s="11" t="s">
        <v>115</v>
      </c>
      <c r="Y49" s="12" t="s">
        <v>114</v>
      </c>
      <c r="Z49" s="13" t="s">
        <v>128</v>
      </c>
      <c r="AA49" s="14" t="s">
        <v>129</v>
      </c>
      <c r="AB49" s="15" t="s">
        <v>130</v>
      </c>
    </row>
    <row r="50" spans="1:28" ht="20.100000000000001" customHeight="1" x14ac:dyDescent="0.15">
      <c r="A50" s="62" t="s">
        <v>94</v>
      </c>
      <c r="B50" s="18" t="s">
        <v>91</v>
      </c>
      <c r="C50" s="16">
        <f>CSVデータ!AM11</f>
        <v>988853</v>
      </c>
      <c r="D50" s="20">
        <f>CSVデータ!EO11</f>
        <v>245555</v>
      </c>
      <c r="E50" s="21">
        <f>CSVデータ!EP11</f>
        <v>0.2483230571176909</v>
      </c>
      <c r="F50" s="22">
        <f>+E50</f>
        <v>0.2483230571176909</v>
      </c>
      <c r="G50" s="23" t="s">
        <v>131</v>
      </c>
      <c r="H50" s="24" t="str">
        <f>IF(CSVデータ!FE48&lt;0.05,"*","")&amp;FIXED(100/CSVデータ!FA48*100,1)</f>
        <v>*154.0</v>
      </c>
      <c r="I50" s="20">
        <f>CSVデータ!FJ11</f>
        <v>474121</v>
      </c>
      <c r="J50" s="21">
        <f>CSVデータ!FK11</f>
        <v>0.47946560307750496</v>
      </c>
      <c r="K50" s="22">
        <f>+J50</f>
        <v>0.47946560307750496</v>
      </c>
      <c r="L50" s="23" t="s">
        <v>131</v>
      </c>
      <c r="M50" s="24" t="str">
        <f>IF(CSVデータ!FZ48&lt;0.05,"*","")&amp;FIXED(100/CSVデータ!FV48*100,1)</f>
        <v>*106.2</v>
      </c>
      <c r="N50" s="20">
        <f>CSVデータ!GE11</f>
        <v>138772</v>
      </c>
      <c r="O50" s="21">
        <f>CSVデータ!GF11</f>
        <v>0.14033632906003218</v>
      </c>
      <c r="P50" s="22">
        <f>+O50</f>
        <v>0.14033632906003218</v>
      </c>
      <c r="Q50" s="23" t="s">
        <v>131</v>
      </c>
      <c r="R50" s="24" t="str">
        <f>IF(CSVデータ!GU48&lt;0.05,"*","")&amp;FIXED(100/CSVデータ!GQ48*100,1)</f>
        <v>*216.8</v>
      </c>
      <c r="S50" s="20">
        <f>CSVデータ!GZ11</f>
        <v>434449</v>
      </c>
      <c r="T50" s="21">
        <f>CSVデータ!HA11</f>
        <v>0.43934639425678035</v>
      </c>
      <c r="U50" s="22">
        <f>+T50</f>
        <v>0.43934639425678035</v>
      </c>
      <c r="V50" s="23" t="s">
        <v>131</v>
      </c>
      <c r="W50" s="24" t="str">
        <f>IF(CSVデータ!HP48&lt;0.05,"*","")&amp;FIXED(100/CSVデータ!HL48*100,1)</f>
        <v>*115.9</v>
      </c>
      <c r="X50" s="20">
        <f>CSVデータ!HU11</f>
        <v>286178</v>
      </c>
      <c r="Y50" s="21">
        <f>CSVデータ!HV11</f>
        <v>0.2894039862345566</v>
      </c>
      <c r="Z50" s="22">
        <f>+Y50</f>
        <v>0.2894039862345566</v>
      </c>
      <c r="AA50" s="23" t="s">
        <v>131</v>
      </c>
      <c r="AB50" s="24" t="str">
        <f>IF(CSVデータ!IK48&lt;0.05,"*","")&amp;FIXED(100/CSVデータ!IG48*100,1)</f>
        <v>*122.2</v>
      </c>
    </row>
    <row r="51" spans="1:28" ht="20.100000000000001" customHeight="1" x14ac:dyDescent="0.15">
      <c r="A51" s="63"/>
      <c r="B51" s="19" t="s">
        <v>92</v>
      </c>
      <c r="C51" s="17">
        <f>CSVデータ!AM28</f>
        <v>9360</v>
      </c>
      <c r="D51" s="26">
        <f>CSVデータ!EO28</f>
        <v>1537</v>
      </c>
      <c r="E51" s="27">
        <f>CSVデータ!EP28</f>
        <v>0.16420940170940171</v>
      </c>
      <c r="F51" s="28">
        <f>CSVデータ!EV48</f>
        <v>0.15981685228747158</v>
      </c>
      <c r="G51" s="29" t="str">
        <f>IF(CSVデータ!FE48&lt;0.05,"*","")&amp;FIXED(CSVデータ!FA48,1)</f>
        <v>*64.9</v>
      </c>
      <c r="H51" s="30" t="s">
        <v>131</v>
      </c>
      <c r="I51" s="26">
        <f>CSVデータ!FJ28</f>
        <v>4308</v>
      </c>
      <c r="J51" s="27">
        <f>CSVデータ!FK28</f>
        <v>0.46025641025641023</v>
      </c>
      <c r="K51" s="28">
        <f>CSVデータ!FQ48</f>
        <v>0.45257903146940526</v>
      </c>
      <c r="L51" s="29" t="str">
        <f>IF(CSVデータ!FZ48&lt;0.05,"*","")&amp;FIXED(CSVデータ!FV48,1)</f>
        <v>*94.2</v>
      </c>
      <c r="M51" s="30" t="s">
        <v>131</v>
      </c>
      <c r="N51" s="26">
        <f>CSVデータ!GE28</f>
        <v>601</v>
      </c>
      <c r="O51" s="27">
        <f>CSVデータ!GF28</f>
        <v>6.4209401709401703E-2</v>
      </c>
      <c r="P51" s="28">
        <f>CSVデータ!GL48</f>
        <v>6.3625307892507824E-2</v>
      </c>
      <c r="Q51" s="29" t="str">
        <f>IF(CSVデータ!GU48&lt;0.05,"*","")&amp;FIXED(CSVデータ!GQ48,1)</f>
        <v>*46.1</v>
      </c>
      <c r="R51" s="30" t="s">
        <v>131</v>
      </c>
      <c r="S51" s="26">
        <f>CSVデータ!GZ28</f>
        <v>3613</v>
      </c>
      <c r="T51" s="27">
        <f>CSVデータ!HA28</f>
        <v>0.38600427350427352</v>
      </c>
      <c r="U51" s="28">
        <f>CSVデータ!HG48</f>
        <v>0.37779250190327529</v>
      </c>
      <c r="V51" s="29" t="str">
        <f>IF(CSVデータ!HP48&lt;0.05,"*","")&amp;FIXED(CSVデータ!HL48,1)</f>
        <v>*86.3</v>
      </c>
      <c r="W51" s="30" t="s">
        <v>131</v>
      </c>
      <c r="X51" s="26">
        <f>CSVデータ!HU28</f>
        <v>2230</v>
      </c>
      <c r="Y51" s="27">
        <f>CSVデータ!HV28</f>
        <v>0.23824786324786323</v>
      </c>
      <c r="Z51" s="28">
        <f>CSVデータ!IB48</f>
        <v>0.23824370085371291</v>
      </c>
      <c r="AA51" s="29" t="str">
        <f>IF(CSVデータ!IK48&lt;0.05,"*","")&amp;FIXED(CSVデータ!IG48,1)</f>
        <v>*81.8</v>
      </c>
      <c r="AB51" s="30" t="s">
        <v>131</v>
      </c>
    </row>
    <row r="52" spans="1:28" ht="20.100000000000001" customHeight="1" thickBot="1" x14ac:dyDescent="0.2">
      <c r="A52" s="64"/>
      <c r="B52" s="44" t="s">
        <v>93</v>
      </c>
      <c r="C52" s="45">
        <f>CSVデータ!AS11</f>
        <v>343</v>
      </c>
      <c r="D52" s="46">
        <f>CSVデータ!EU11</f>
        <v>104</v>
      </c>
      <c r="E52" s="47">
        <f>CSVデータ!EV11</f>
        <v>0.30320699708454812</v>
      </c>
      <c r="F52" s="48">
        <f>CSVデータ!EV14</f>
        <v>0.30061911032800676</v>
      </c>
      <c r="G52" s="49" t="str">
        <f>IF(CSVデータ!FE14&lt;0.05,"*","")&amp;FIXED(CSVデータ!FA14,1)</f>
        <v>118.7</v>
      </c>
      <c r="H52" s="50" t="str">
        <f>IF(CSVデータ!FE31&lt;0.05,"*","")&amp;FIXED(CSVデータ!FA31,1)</f>
        <v>*181.0</v>
      </c>
      <c r="I52" s="46">
        <f>CSVデータ!FP11</f>
        <v>86</v>
      </c>
      <c r="J52" s="47">
        <f>CSVデータ!FQ11</f>
        <v>0.25072886297376096</v>
      </c>
      <c r="K52" s="48">
        <f>CSVデータ!FQ14</f>
        <v>0.24026225225312881</v>
      </c>
      <c r="L52" s="49" t="str">
        <f>IF(CSVデータ!FZ14&lt;0.05,"*","")&amp;FIXED(CSVデータ!FV14,1)</f>
        <v>*51.4</v>
      </c>
      <c r="M52" s="50" t="str">
        <f>IF(CSVデータ!FZ31&lt;0.05,"*","")&amp;FIXED(CSVデータ!FV31,1)</f>
        <v>*54.4</v>
      </c>
      <c r="N52" s="46">
        <f>CSVデータ!GK11</f>
        <v>53</v>
      </c>
      <c r="O52" s="47">
        <f>CSVデータ!GL11</f>
        <v>0.15451895043731778</v>
      </c>
      <c r="P52" s="48">
        <f>CSVデータ!GL14</f>
        <v>0.15978278155452835</v>
      </c>
      <c r="Q52" s="49" t="str">
        <f>IF(CSVデータ!GU14&lt;0.05,"*","")&amp;FIXED(CSVデータ!GQ14,1)</f>
        <v>111.4</v>
      </c>
      <c r="R52" s="50" t="str">
        <f>IF(CSVデータ!GU31&lt;0.05,"*","")&amp;FIXED(CSVデータ!GQ31,1)</f>
        <v>*237.1</v>
      </c>
      <c r="S52" s="46">
        <f>CSVデータ!HF11</f>
        <v>120</v>
      </c>
      <c r="T52" s="47">
        <f>CSVデータ!HG11</f>
        <v>0.3498542274052478</v>
      </c>
      <c r="U52" s="48">
        <f>CSVデータ!HG14</f>
        <v>0.33318286696912525</v>
      </c>
      <c r="V52" s="49" t="str">
        <f>IF(CSVデータ!HP14&lt;0.05,"*","")&amp;FIXED(CSVデータ!HL14,1)</f>
        <v>*77.6</v>
      </c>
      <c r="W52" s="50" t="str">
        <f>IF(CSVデータ!HP31&lt;0.05,"*","")&amp;FIXED(CSVデータ!HL31,1)</f>
        <v>89.5</v>
      </c>
      <c r="X52" s="46">
        <f>CSVデータ!IA11</f>
        <v>86</v>
      </c>
      <c r="Y52" s="47">
        <f>CSVデータ!IB11</f>
        <v>0.25072886297376096</v>
      </c>
      <c r="Z52" s="48">
        <f>CSVデータ!IB14</f>
        <v>0.24136829983755664</v>
      </c>
      <c r="AA52" s="49" t="str">
        <f>IF(CSVデータ!IK14&lt;0.05,"*","")&amp;FIXED(CSVデータ!IG14,1)</f>
        <v>85.9</v>
      </c>
      <c r="AB52" s="50" t="str">
        <f>IF(CSVデータ!IK31&lt;0.05,"*","")&amp;FIXED(CSVデータ!IG31,1)</f>
        <v>103.4</v>
      </c>
    </row>
    <row r="53" spans="1:28" ht="20.100000000000001" customHeight="1" x14ac:dyDescent="0.15">
      <c r="A53" s="62" t="s">
        <v>95</v>
      </c>
      <c r="B53" s="18" t="s">
        <v>91</v>
      </c>
      <c r="C53" s="16">
        <f>CSVデータ!AM12</f>
        <v>1445120</v>
      </c>
      <c r="D53" s="20">
        <f>CSVデータ!EO12</f>
        <v>433200</v>
      </c>
      <c r="E53" s="21">
        <f>CSVデータ!EP12</f>
        <v>0.29976749335695307</v>
      </c>
      <c r="F53" s="22">
        <f>E53</f>
        <v>0.29976749335695307</v>
      </c>
      <c r="G53" s="23" t="s">
        <v>131</v>
      </c>
      <c r="H53" s="24" t="str">
        <f>IF(CSVデータ!FE49&lt;0.05,"*","")&amp;FIXED(100/CSVデータ!FA49*100,1)</f>
        <v>*115.0</v>
      </c>
      <c r="I53" s="20">
        <f>CSVデータ!FJ12</f>
        <v>830805</v>
      </c>
      <c r="J53" s="21">
        <f>CSVデータ!FK12</f>
        <v>0.57490381421612047</v>
      </c>
      <c r="K53" s="22">
        <f>J53</f>
        <v>0.57490381421612047</v>
      </c>
      <c r="L53" s="23" t="s">
        <v>131</v>
      </c>
      <c r="M53" s="24" t="str">
        <f>IF(CSVデータ!FZ49&lt;0.05,"*","")&amp;FIXED(100/CSVデータ!FV49*100,1)</f>
        <v>*93.5</v>
      </c>
      <c r="N53" s="20">
        <f>CSVデータ!GE12</f>
        <v>181218</v>
      </c>
      <c r="O53" s="21">
        <f>CSVデータ!GF12</f>
        <v>0.12539996678476528</v>
      </c>
      <c r="P53" s="22">
        <f>O53</f>
        <v>0.12539996678476528</v>
      </c>
      <c r="Q53" s="23" t="s">
        <v>131</v>
      </c>
      <c r="R53" s="24" t="str">
        <f>IF(CSVデータ!GU49&lt;0.05,"*","")&amp;FIXED(100/CSVデータ!GQ49*100,1)</f>
        <v>*143.4</v>
      </c>
      <c r="S53" s="20">
        <f>CSVデータ!GZ12</f>
        <v>764513</v>
      </c>
      <c r="T53" s="21">
        <f>CSVデータ!HA12</f>
        <v>0.52903080713020367</v>
      </c>
      <c r="U53" s="22">
        <f>T53</f>
        <v>0.52903080713020367</v>
      </c>
      <c r="V53" s="23" t="s">
        <v>131</v>
      </c>
      <c r="W53" s="24" t="str">
        <f>IF(CSVデータ!HP49&lt;0.05,"*","")&amp;FIXED(100/CSVデータ!HL49*100,1)</f>
        <v>101.9</v>
      </c>
      <c r="X53" s="20">
        <f>CSVデータ!HU12</f>
        <v>302323</v>
      </c>
      <c r="Y53" s="21">
        <f>CSVデータ!HV12</f>
        <v>0.20920269596988486</v>
      </c>
      <c r="Z53" s="22">
        <f>Y53</f>
        <v>0.20920269596988486</v>
      </c>
      <c r="AA53" s="23" t="s">
        <v>131</v>
      </c>
      <c r="AB53" s="24" t="str">
        <f>IF(CSVデータ!IK49&lt;0.05,"*","")&amp;FIXED(100/CSVデータ!IG49*100,1)</f>
        <v>*95.9</v>
      </c>
    </row>
    <row r="54" spans="1:28" ht="20.100000000000001" customHeight="1" x14ac:dyDescent="0.15">
      <c r="A54" s="63"/>
      <c r="B54" s="19" t="s">
        <v>92</v>
      </c>
      <c r="C54" s="17">
        <f>CSVデータ!AM29</f>
        <v>12914</v>
      </c>
      <c r="D54" s="26">
        <f>CSVデータ!EO29</f>
        <v>3361</v>
      </c>
      <c r="E54" s="27">
        <f>CSVデータ!EP29</f>
        <v>0.26026018274740592</v>
      </c>
      <c r="F54" s="28">
        <f>CSVデータ!EV49</f>
        <v>0.2599134752960669</v>
      </c>
      <c r="G54" s="29" t="str">
        <f>IF(CSVデータ!FE49&lt;0.05,"*","")&amp;FIXED(CSVデータ!FA49,1)</f>
        <v>*87.0</v>
      </c>
      <c r="H54" s="30" t="s">
        <v>131</v>
      </c>
      <c r="I54" s="26">
        <f>CSVデータ!FJ29</f>
        <v>7928</v>
      </c>
      <c r="J54" s="27">
        <f>CSVデータ!FK29</f>
        <v>0.61390738733157812</v>
      </c>
      <c r="K54" s="28">
        <f>CSVデータ!FQ49</f>
        <v>0.61471603184416823</v>
      </c>
      <c r="L54" s="29" t="str">
        <f>IF(CSVデータ!FZ49&lt;0.05,"*","")&amp;FIXED(CSVデータ!FV49,1)</f>
        <v>*106.9</v>
      </c>
      <c r="M54" s="30" t="s">
        <v>131</v>
      </c>
      <c r="N54" s="26">
        <f>CSVデータ!GE29</f>
        <v>1129</v>
      </c>
      <c r="O54" s="27">
        <f>CSVデータ!GF29</f>
        <v>8.7424500542047395E-2</v>
      </c>
      <c r="P54" s="28">
        <f>CSVデータ!GL49</f>
        <v>8.741849851014255E-2</v>
      </c>
      <c r="Q54" s="29" t="str">
        <f>IF(CSVデータ!GU49&lt;0.05,"*","")&amp;FIXED(CSVデータ!GQ49,1)</f>
        <v>*69.7</v>
      </c>
      <c r="R54" s="30" t="s">
        <v>131</v>
      </c>
      <c r="S54" s="26">
        <f>CSVデータ!GZ29</f>
        <v>6702</v>
      </c>
      <c r="T54" s="27">
        <f>CSVデータ!HA29</f>
        <v>0.51897165866501471</v>
      </c>
      <c r="U54" s="28">
        <f>CSVデータ!HG49</f>
        <v>0.51882853449429156</v>
      </c>
      <c r="V54" s="29" t="str">
        <f>IF(CSVデータ!HP49&lt;0.05,"*","")&amp;FIXED(CSVデータ!HL49,1)</f>
        <v>98.1</v>
      </c>
      <c r="W54" s="30" t="s">
        <v>131</v>
      </c>
      <c r="X54" s="26">
        <f>CSVデータ!HU29</f>
        <v>2828</v>
      </c>
      <c r="Y54" s="27">
        <f>CSVデータ!HV29</f>
        <v>0.21898714573331268</v>
      </c>
      <c r="Z54" s="28">
        <f>CSVデータ!IB49</f>
        <v>0.2185482922046878</v>
      </c>
      <c r="AA54" s="29" t="str">
        <f>IF(CSVデータ!IK49&lt;0.05,"*","")&amp;FIXED(CSVデータ!IG49,1)</f>
        <v>*104.3</v>
      </c>
      <c r="AB54" s="30" t="s">
        <v>131</v>
      </c>
    </row>
    <row r="55" spans="1:28" ht="20.100000000000001" customHeight="1" thickBot="1" x14ac:dyDescent="0.2">
      <c r="A55" s="64"/>
      <c r="B55" s="44" t="s">
        <v>93</v>
      </c>
      <c r="C55" s="45">
        <f>CSVデータ!AS12</f>
        <v>916</v>
      </c>
      <c r="D55" s="46">
        <f>CSVデータ!EU12</f>
        <v>367</v>
      </c>
      <c r="E55" s="47">
        <f>CSVデータ!EV12</f>
        <v>0.40065502183406115</v>
      </c>
      <c r="F55" s="48">
        <f>CSVデータ!EV15</f>
        <v>0.40788672566314826</v>
      </c>
      <c r="G55" s="49" t="str">
        <f>IF(CSVデータ!FE15&lt;0.05,"*","")&amp;FIXED(CSVデータ!FA15,1)</f>
        <v>*132.6</v>
      </c>
      <c r="H55" s="50" t="str">
        <f>IF(CSVデータ!FE32&lt;0.05,"*","")&amp;FIXED(CSVデータ!FA32,1)</f>
        <v>*155.1</v>
      </c>
      <c r="I55" s="46">
        <f>CSVデータ!FP12</f>
        <v>334</v>
      </c>
      <c r="J55" s="47">
        <f>CSVデータ!FQ12</f>
        <v>0.36462882096069871</v>
      </c>
      <c r="K55" s="48">
        <f>CSVデータ!FQ15</f>
        <v>0.3635841797400346</v>
      </c>
      <c r="L55" s="49" t="str">
        <f>IF(CSVデータ!FZ15&lt;0.05,"*","")&amp;FIXED(CSVデータ!FV15,1)</f>
        <v>*63.1</v>
      </c>
      <c r="M55" s="50" t="str">
        <f>IF(CSVデータ!FZ32&lt;0.05,"*","")&amp;FIXED(CSVデータ!FV32,1)</f>
        <v>*59.0</v>
      </c>
      <c r="N55" s="46">
        <f>CSVデータ!GK12</f>
        <v>144</v>
      </c>
      <c r="O55" s="47">
        <f>CSVデータ!GL12</f>
        <v>0.15720524017467249</v>
      </c>
      <c r="P55" s="48">
        <f>CSVデータ!GL15</f>
        <v>0.16208110470744039</v>
      </c>
      <c r="Q55" s="49" t="str">
        <f>IF(CSVデータ!GU15&lt;0.05,"*","")&amp;FIXED(CSVデータ!GQ15,1)</f>
        <v>*125.3</v>
      </c>
      <c r="R55" s="50" t="str">
        <f>IF(CSVデータ!GU32&lt;0.05,"*","")&amp;FIXED(CSVデータ!GQ32,1)</f>
        <v>*179.9</v>
      </c>
      <c r="S55" s="46">
        <f>CSVデータ!HF12</f>
        <v>359</v>
      </c>
      <c r="T55" s="47">
        <f>CSVデータ!HG12</f>
        <v>0.39192139737991266</v>
      </c>
      <c r="U55" s="48">
        <f>CSVデータ!HG15</f>
        <v>0.39630241464691196</v>
      </c>
      <c r="V55" s="49" t="str">
        <f>IF(CSVデータ!HP15&lt;0.05,"*","")&amp;FIXED(CSVデータ!HL15,1)</f>
        <v>*73.9</v>
      </c>
      <c r="W55" s="50" t="str">
        <f>IF(CSVデータ!HP32&lt;0.05,"*","")&amp;FIXED(CSVデータ!HL32,1)</f>
        <v>*75.6</v>
      </c>
      <c r="X55" s="46">
        <f>CSVデータ!IA12</f>
        <v>211</v>
      </c>
      <c r="Y55" s="47">
        <f>CSVデータ!IB12</f>
        <v>0.23034934497816595</v>
      </c>
      <c r="Z55" s="48">
        <f>CSVデータ!IB15</f>
        <v>0.23756665800771981</v>
      </c>
      <c r="AA55" s="49" t="str">
        <f>IF(CSVデータ!IK15&lt;0.05,"*","")&amp;FIXED(CSVデータ!IG15,1)</f>
        <v>111.9</v>
      </c>
      <c r="AB55" s="50" t="str">
        <f>IF(CSVデータ!IK32&lt;0.05,"*","")&amp;FIXED(CSVデータ!IG32,1)</f>
        <v>106.4</v>
      </c>
    </row>
    <row r="56" spans="1:28" ht="20.100000000000001" customHeight="1" x14ac:dyDescent="0.15">
      <c r="A56" s="65" t="s">
        <v>132</v>
      </c>
      <c r="B56" s="18" t="s">
        <v>91</v>
      </c>
      <c r="C56" s="16">
        <f>CSVデータ!AM13</f>
        <v>2433973</v>
      </c>
      <c r="D56" s="20">
        <f>CSVデータ!EO13</f>
        <v>678755</v>
      </c>
      <c r="E56" s="21">
        <f>CSVデータ!EP13</f>
        <v>0.27886710329161418</v>
      </c>
      <c r="F56" s="22">
        <f>E56</f>
        <v>0.27886710329161418</v>
      </c>
      <c r="G56" s="23" t="s">
        <v>131</v>
      </c>
      <c r="H56" s="24" t="str">
        <f>IF(CSVデータ!FE50&lt;0.05,"*","")&amp;FIXED(100/CSVデータ!FA50*100,1)</f>
        <v>*127.2</v>
      </c>
      <c r="I56" s="20">
        <f>CSVデータ!FJ13</f>
        <v>1304926</v>
      </c>
      <c r="J56" s="21">
        <f>CSVデータ!FK13</f>
        <v>0.53613002280633348</v>
      </c>
      <c r="K56" s="22">
        <f>J56</f>
        <v>0.53613002280633348</v>
      </c>
      <c r="L56" s="23" t="s">
        <v>131</v>
      </c>
      <c r="M56" s="24" t="str">
        <f>IF(CSVデータ!FZ50&lt;0.05,"*","")&amp;FIXED(100/CSVデータ!FV50*100,1)</f>
        <v>*98.0</v>
      </c>
      <c r="N56" s="20">
        <f>CSVデータ!GE13</f>
        <v>319990</v>
      </c>
      <c r="O56" s="21">
        <f>CSVデータ!GF13</f>
        <v>0.1314681798031449</v>
      </c>
      <c r="P56" s="22">
        <f>O56</f>
        <v>0.1314681798031449</v>
      </c>
      <c r="Q56" s="23" t="s">
        <v>131</v>
      </c>
      <c r="R56" s="24" t="str">
        <f>IF(CSVデータ!GU50&lt;0.05,"*","")&amp;FIXED(100/CSVデータ!GQ50*100,1)</f>
        <v>*168.9</v>
      </c>
      <c r="S56" s="20">
        <f>CSVデータ!GZ13</f>
        <v>1198962</v>
      </c>
      <c r="T56" s="21">
        <f>CSVデータ!HA13</f>
        <v>0.49259461793536741</v>
      </c>
      <c r="U56" s="22">
        <f>T56</f>
        <v>0.49259461793536741</v>
      </c>
      <c r="V56" s="23" t="s">
        <v>131</v>
      </c>
      <c r="W56" s="24" t="str">
        <f>IF(CSVデータ!HP50&lt;0.05,"*","")&amp;FIXED(100/CSVデータ!HL50*100,1)</f>
        <v>*106.8</v>
      </c>
      <c r="X56" s="20">
        <f>CSVデータ!HU13</f>
        <v>588501</v>
      </c>
      <c r="Y56" s="21">
        <f>CSVデータ!HV13</f>
        <v>0.24178616607497289</v>
      </c>
      <c r="Z56" s="22">
        <f>Y56</f>
        <v>0.24178616607497289</v>
      </c>
      <c r="AA56" s="23" t="s">
        <v>131</v>
      </c>
      <c r="AB56" s="24" t="str">
        <f>IF(CSVデータ!IK50&lt;0.05,"*","")&amp;FIXED(100/CSVデータ!IG50*100,1)</f>
        <v>*107.5</v>
      </c>
    </row>
    <row r="57" spans="1:28" ht="20.100000000000001" customHeight="1" x14ac:dyDescent="0.15">
      <c r="A57" s="63"/>
      <c r="B57" s="19" t="s">
        <v>92</v>
      </c>
      <c r="C57" s="17">
        <f>CSVデータ!AM30</f>
        <v>22274</v>
      </c>
      <c r="D57" s="26">
        <f>CSVデータ!EO30</f>
        <v>4898</v>
      </c>
      <c r="E57" s="27">
        <f>CSVデータ!EP30</f>
        <v>0.21989763850228966</v>
      </c>
      <c r="F57" s="28">
        <f>CSVデータ!EV50</f>
        <v>0.2192471055574057</v>
      </c>
      <c r="G57" s="29" t="str">
        <f>IF(CSVデータ!FE50&lt;0.05,"*","")&amp;FIXED(CSVデータ!FA50,1)</f>
        <v>*78.6</v>
      </c>
      <c r="H57" s="30" t="s">
        <v>131</v>
      </c>
      <c r="I57" s="26">
        <f>CSVデータ!FJ30</f>
        <v>12236</v>
      </c>
      <c r="J57" s="27">
        <f>CSVデータ!FK30</f>
        <v>0.54934003771213069</v>
      </c>
      <c r="K57" s="28">
        <f>CSVデータ!FQ50</f>
        <v>0.54884444689577916</v>
      </c>
      <c r="L57" s="29" t="str">
        <f>IF(CSVデータ!FZ50&lt;0.05,"*","")&amp;FIXED(CSVデータ!FV50,1)</f>
        <v>*102.1</v>
      </c>
      <c r="M57" s="30" t="s">
        <v>131</v>
      </c>
      <c r="N57" s="26">
        <f>CSVデータ!GE30</f>
        <v>1730</v>
      </c>
      <c r="O57" s="27">
        <f>CSVデータ!GF30</f>
        <v>7.7669031157403257E-2</v>
      </c>
      <c r="P57" s="28">
        <f>CSVデータ!GL50</f>
        <v>7.775201169134055E-2</v>
      </c>
      <c r="Q57" s="29" t="str">
        <f>IF(CSVデータ!GU50&lt;0.05,"*","")&amp;FIXED(CSVデータ!GQ50,1)</f>
        <v>*59.2</v>
      </c>
      <c r="R57" s="30" t="s">
        <v>131</v>
      </c>
      <c r="S57" s="26">
        <f>CSVデータ!GZ30</f>
        <v>10315</v>
      </c>
      <c r="T57" s="27">
        <f>CSVデータ!HA30</f>
        <v>0.46309598635180033</v>
      </c>
      <c r="U57" s="28">
        <f>CSVデータ!HG50</f>
        <v>0.46152966390874101</v>
      </c>
      <c r="V57" s="29" t="str">
        <f>IF(CSVデータ!HP50&lt;0.05,"*","")&amp;FIXED(CSVデータ!HL50,1)</f>
        <v>*93.6</v>
      </c>
      <c r="W57" s="30" t="s">
        <v>131</v>
      </c>
      <c r="X57" s="26">
        <f>CSVデータ!HU30</f>
        <v>5058</v>
      </c>
      <c r="Y57" s="27">
        <f>CSVデータ!HV30</f>
        <v>0.22708090149950616</v>
      </c>
      <c r="Z57" s="28">
        <f>CSVデータ!IB50</f>
        <v>0.22654996844711711</v>
      </c>
      <c r="AA57" s="29" t="str">
        <f>IF(CSVデータ!IK50&lt;0.05,"*","")&amp;FIXED(CSVデータ!IG50,1)</f>
        <v>*93.0</v>
      </c>
      <c r="AB57" s="30" t="s">
        <v>131</v>
      </c>
    </row>
    <row r="58" spans="1:28" ht="20.100000000000001" customHeight="1" thickBot="1" x14ac:dyDescent="0.2">
      <c r="A58" s="64"/>
      <c r="B58" s="44" t="s">
        <v>93</v>
      </c>
      <c r="C58" s="45">
        <f>CSVデータ!AS13</f>
        <v>1259</v>
      </c>
      <c r="D58" s="46">
        <f>CSVデータ!EU13</f>
        <v>471</v>
      </c>
      <c r="E58" s="47">
        <f>CSVデータ!EV13</f>
        <v>0.37410643367752183</v>
      </c>
      <c r="F58" s="48">
        <f>CSVデータ!EV16</f>
        <v>0.36430698865415079</v>
      </c>
      <c r="G58" s="49" t="str">
        <f>IF(CSVデータ!FE16&lt;0.05,"*","")&amp;FIXED(CSVデータ!FA16,1)</f>
        <v>*129.3</v>
      </c>
      <c r="H58" s="50" t="str">
        <f>IF(CSVデータ!FE33&lt;0.05,"*","")&amp;FIXED(CSVデータ!FA33,1)</f>
        <v>*160.1</v>
      </c>
      <c r="I58" s="46">
        <f>CSVデータ!FP13</f>
        <v>420</v>
      </c>
      <c r="J58" s="47">
        <f>CSVデータ!FQ13</f>
        <v>0.33359809372517873</v>
      </c>
      <c r="K58" s="48">
        <f>CSVデータ!FQ16</f>
        <v>0.31348203893518212</v>
      </c>
      <c r="L58" s="49" t="str">
        <f>IF(CSVデータ!FZ16&lt;0.05,"*","")&amp;FIXED(CSVデータ!FV16,1)</f>
        <v>*60.3</v>
      </c>
      <c r="M58" s="50" t="str">
        <f>IF(CSVデータ!FZ33&lt;0.05,"*","")&amp;FIXED(CSVデータ!FV33,1)</f>
        <v>*58.0</v>
      </c>
      <c r="N58" s="46">
        <f>CSVデータ!GK13</f>
        <v>197</v>
      </c>
      <c r="O58" s="47">
        <f>CSVデータ!GL13</f>
        <v>0.15647339158061954</v>
      </c>
      <c r="P58" s="48">
        <f>CSVデータ!GL16</f>
        <v>0.16114736232626914</v>
      </c>
      <c r="Q58" s="49" t="str">
        <f>IF(CSVデータ!GU16&lt;0.05,"*","")&amp;FIXED(CSVデータ!GQ16,1)</f>
        <v>*121.2</v>
      </c>
      <c r="R58" s="50" t="str">
        <f>IF(CSVデータ!GU33&lt;0.05,"*","")&amp;FIXED(CSVデータ!GQ33,1)</f>
        <v>*192.4</v>
      </c>
      <c r="S58" s="46">
        <f>CSVデータ!HF13</f>
        <v>479</v>
      </c>
      <c r="T58" s="47">
        <f>CSVデータ!HG13</f>
        <v>0.38046068308181097</v>
      </c>
      <c r="U58" s="48">
        <f>CSVデータ!HG16</f>
        <v>0.37065876367797251</v>
      </c>
      <c r="V58" s="49" t="str">
        <f>IF(CSVデータ!HP16&lt;0.05,"*","")&amp;FIXED(CSVデータ!HL16,1)</f>
        <v>*74.8</v>
      </c>
      <c r="W58" s="50" t="str">
        <f>IF(CSVデータ!HP33&lt;0.05,"*","")&amp;FIXED(CSVデータ!HL33,1)</f>
        <v>*78.7</v>
      </c>
      <c r="X58" s="46">
        <f>CSVデータ!IA13</f>
        <v>297</v>
      </c>
      <c r="Y58" s="47">
        <f>CSVデータ!IB13</f>
        <v>0.23590150913423352</v>
      </c>
      <c r="Z58" s="48">
        <f>CSVデータ!IB16</f>
        <v>0.2391111553905419</v>
      </c>
      <c r="AA58" s="49" t="str">
        <f>IF(CSVデータ!IK16&lt;0.05,"*","")&amp;FIXED(CSVデータ!IG16,1)</f>
        <v>102.9</v>
      </c>
      <c r="AB58" s="50" t="str">
        <f>IF(CSVデータ!IK33&lt;0.05,"*","")&amp;FIXED(CSVデータ!IG33,1)</f>
        <v>105.5</v>
      </c>
    </row>
    <row r="59" spans="1:28" hidden="1" x14ac:dyDescent="0.15">
      <c r="C59" s="8"/>
      <c r="D59" s="25"/>
      <c r="E59" s="25"/>
      <c r="F59" s="25">
        <v>1</v>
      </c>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15">
      <c r="C60" s="8"/>
    </row>
    <row r="61" spans="1:28" ht="20.100000000000001" customHeight="1" thickBot="1" x14ac:dyDescent="0.2">
      <c r="C61" s="8"/>
    </row>
    <row r="62" spans="1:28" ht="20.100000000000001" customHeight="1" thickBot="1" x14ac:dyDescent="0.2">
      <c r="A62" s="66" t="s">
        <v>134</v>
      </c>
      <c r="B62" s="67"/>
      <c r="C62" s="72" t="s">
        <v>96</v>
      </c>
      <c r="D62" s="85" t="s">
        <v>103</v>
      </c>
      <c r="E62" s="85"/>
      <c r="F62" s="85"/>
      <c r="G62" s="85"/>
      <c r="H62" s="85"/>
      <c r="I62" s="85"/>
      <c r="J62" s="85"/>
      <c r="K62" s="85"/>
      <c r="L62" s="85"/>
      <c r="M62" s="85"/>
      <c r="N62" s="85"/>
      <c r="O62" s="85"/>
      <c r="P62" s="85"/>
      <c r="Q62" s="85"/>
      <c r="R62" s="85"/>
      <c r="S62" s="85"/>
      <c r="T62" s="85"/>
      <c r="U62" s="85"/>
      <c r="V62" s="85"/>
      <c r="W62" s="85"/>
      <c r="X62" s="85"/>
      <c r="Y62" s="85"/>
      <c r="Z62" s="85"/>
      <c r="AA62" s="85"/>
      <c r="AB62" s="85"/>
    </row>
    <row r="63" spans="1:28" ht="20.100000000000001" customHeight="1" x14ac:dyDescent="0.15">
      <c r="A63" s="68"/>
      <c r="B63" s="69"/>
      <c r="C63" s="63"/>
      <c r="D63" s="77" t="s">
        <v>104</v>
      </c>
      <c r="E63" s="78"/>
      <c r="F63" s="78"/>
      <c r="G63" s="78"/>
      <c r="H63" s="79"/>
      <c r="I63" s="77" t="s">
        <v>105</v>
      </c>
      <c r="J63" s="78"/>
      <c r="K63" s="78"/>
      <c r="L63" s="78"/>
      <c r="M63" s="79"/>
      <c r="N63" s="77" t="s">
        <v>106</v>
      </c>
      <c r="O63" s="78"/>
      <c r="P63" s="78"/>
      <c r="Q63" s="78"/>
      <c r="R63" s="79"/>
      <c r="S63" s="77" t="s">
        <v>107</v>
      </c>
      <c r="T63" s="78"/>
      <c r="U63" s="78"/>
      <c r="V63" s="78"/>
      <c r="W63" s="79"/>
      <c r="X63" s="77" t="s">
        <v>108</v>
      </c>
      <c r="Y63" s="78"/>
      <c r="Z63" s="78"/>
      <c r="AA63" s="78"/>
      <c r="AB63" s="79"/>
    </row>
    <row r="64" spans="1:28" ht="24.95" customHeight="1" thickBot="1" x14ac:dyDescent="0.2">
      <c r="A64" s="70"/>
      <c r="B64" s="71"/>
      <c r="C64" s="64"/>
      <c r="D64" s="11" t="s">
        <v>119</v>
      </c>
      <c r="E64" s="12" t="s">
        <v>114</v>
      </c>
      <c r="F64" s="13" t="s">
        <v>128</v>
      </c>
      <c r="G64" s="14" t="s">
        <v>129</v>
      </c>
      <c r="H64" s="15" t="s">
        <v>130</v>
      </c>
      <c r="I64" s="11" t="s">
        <v>120</v>
      </c>
      <c r="J64" s="12" t="s">
        <v>114</v>
      </c>
      <c r="K64" s="13" t="s">
        <v>128</v>
      </c>
      <c r="L64" s="14" t="s">
        <v>129</v>
      </c>
      <c r="M64" s="15" t="s">
        <v>130</v>
      </c>
      <c r="N64" s="11" t="s">
        <v>121</v>
      </c>
      <c r="O64" s="12" t="s">
        <v>114</v>
      </c>
      <c r="P64" s="13" t="s">
        <v>128</v>
      </c>
      <c r="Q64" s="14" t="s">
        <v>129</v>
      </c>
      <c r="R64" s="15" t="s">
        <v>130</v>
      </c>
      <c r="S64" s="11" t="s">
        <v>122</v>
      </c>
      <c r="T64" s="12" t="s">
        <v>114</v>
      </c>
      <c r="U64" s="13" t="s">
        <v>128</v>
      </c>
      <c r="V64" s="14" t="s">
        <v>129</v>
      </c>
      <c r="W64" s="15" t="s">
        <v>130</v>
      </c>
      <c r="X64" s="11" t="s">
        <v>115</v>
      </c>
      <c r="Y64" s="12" t="s">
        <v>114</v>
      </c>
      <c r="Z64" s="13" t="s">
        <v>128</v>
      </c>
      <c r="AA64" s="14" t="s">
        <v>129</v>
      </c>
      <c r="AB64" s="15" t="s">
        <v>130</v>
      </c>
    </row>
    <row r="65" spans="1:28" ht="20.100000000000001" customHeight="1" x14ac:dyDescent="0.15">
      <c r="A65" s="62" t="s">
        <v>94</v>
      </c>
      <c r="B65" s="18" t="s">
        <v>91</v>
      </c>
      <c r="C65" s="16">
        <f>CSVデータ!AM63</f>
        <v>1343901</v>
      </c>
      <c r="D65" s="20">
        <f>CSVデータ!EO63</f>
        <v>192487</v>
      </c>
      <c r="E65" s="21">
        <f>CSVデータ!EP63</f>
        <v>0.14323004447500226</v>
      </c>
      <c r="F65" s="22">
        <f>+E65</f>
        <v>0.14323004447500226</v>
      </c>
      <c r="G65" s="23" t="s">
        <v>131</v>
      </c>
      <c r="H65" s="24" t="str">
        <f>IF(CSVデータ!FE100&lt;0.05,"*","")&amp;FIXED(100/CSVデータ!FA100*100,1)</f>
        <v>*130.8</v>
      </c>
      <c r="I65" s="20">
        <f>CSVデータ!FJ63</f>
        <v>621059</v>
      </c>
      <c r="J65" s="21">
        <f>CSVデータ!FK63</f>
        <v>0.46213151117530232</v>
      </c>
      <c r="K65" s="22">
        <f>+J65</f>
        <v>0.46213151117530232</v>
      </c>
      <c r="L65" s="23" t="s">
        <v>131</v>
      </c>
      <c r="M65" s="24" t="str">
        <f>IF(CSVデータ!FZ100&lt;0.05,"*","")&amp;FIXED(100/CSVデータ!FV100*100,1)</f>
        <v>97.9</v>
      </c>
      <c r="N65" s="20">
        <f>CSVデータ!GE63</f>
        <v>16750</v>
      </c>
      <c r="O65" s="21">
        <f>CSVデータ!GF63</f>
        <v>1.2463715705249121E-2</v>
      </c>
      <c r="P65" s="22">
        <f>+O65</f>
        <v>1.2463715705249121E-2</v>
      </c>
      <c r="Q65" s="23" t="s">
        <v>131</v>
      </c>
      <c r="R65" s="24" t="str">
        <f>IF(CSVデータ!GU100&lt;0.05,"*","")&amp;FIXED(100/CSVデータ!GQ100*100,1)</f>
        <v>*218.5</v>
      </c>
      <c r="S65" s="20">
        <f>CSVデータ!GZ63</f>
        <v>459761</v>
      </c>
      <c r="T65" s="21">
        <f>CSVデータ!HA63</f>
        <v>0.34210927739468905</v>
      </c>
      <c r="U65" s="22">
        <f>+T65</f>
        <v>0.34210927739468905</v>
      </c>
      <c r="V65" s="23" t="s">
        <v>131</v>
      </c>
      <c r="W65" s="24" t="str">
        <f>IF(CSVデータ!HP100&lt;0.05,"*","")&amp;FIXED(100/CSVデータ!HL100*100,1)</f>
        <v>*121.2</v>
      </c>
      <c r="X65" s="20">
        <f>CSVデータ!HU63</f>
        <v>205186</v>
      </c>
      <c r="Y65" s="21">
        <f>CSVデータ!HV63</f>
        <v>0.15267940123565649</v>
      </c>
      <c r="Z65" s="22">
        <f>+Y65</f>
        <v>0.15267940123565649</v>
      </c>
      <c r="AA65" s="23" t="s">
        <v>131</v>
      </c>
      <c r="AB65" s="24" t="str">
        <f>IF(CSVデータ!IK100&lt;0.05,"*","")&amp;FIXED(100/CSVデータ!IG100*100,1)</f>
        <v>*105.4</v>
      </c>
    </row>
    <row r="66" spans="1:28" ht="20.100000000000001" customHeight="1" x14ac:dyDescent="0.15">
      <c r="A66" s="63"/>
      <c r="B66" s="19" t="s">
        <v>92</v>
      </c>
      <c r="C66" s="17">
        <f>CSVデータ!AM80</f>
        <v>10650</v>
      </c>
      <c r="D66" s="26">
        <f>CSVデータ!EO80</f>
        <v>1209</v>
      </c>
      <c r="E66" s="27">
        <f>CSVデータ!EP80</f>
        <v>0.11352112676056338</v>
      </c>
      <c r="F66" s="28">
        <f>CSVデータ!EV100</f>
        <v>0.10980941773523541</v>
      </c>
      <c r="G66" s="29" t="str">
        <f>IF(CSVデータ!FE100&lt;0.05,"*","")&amp;FIXED(CSVデータ!FA100,1)</f>
        <v>*76.5</v>
      </c>
      <c r="H66" s="30" t="s">
        <v>131</v>
      </c>
      <c r="I66" s="26">
        <f>CSVデータ!FJ80</f>
        <v>5150</v>
      </c>
      <c r="J66" s="27">
        <f>CSVデータ!FK80</f>
        <v>0.48356807511737088</v>
      </c>
      <c r="K66" s="28">
        <f>CSVデータ!FQ100</f>
        <v>0.4705523751150622</v>
      </c>
      <c r="L66" s="29" t="str">
        <f>IF(CSVデータ!FZ100&lt;0.05,"*","")&amp;FIXED(CSVデータ!FV100,1)</f>
        <v>102.2</v>
      </c>
      <c r="M66" s="30" t="s">
        <v>131</v>
      </c>
      <c r="N66" s="26">
        <f>CSVデータ!GE80</f>
        <v>62</v>
      </c>
      <c r="O66" s="27">
        <f>CSVデータ!GF80</f>
        <v>5.8215962441314556E-3</v>
      </c>
      <c r="P66" s="28">
        <f>CSVデータ!GL100</f>
        <v>5.5921984046436723E-3</v>
      </c>
      <c r="Q66" s="29" t="str">
        <f>IF(CSVデータ!GU100&lt;0.05,"*","")&amp;FIXED(CSVデータ!GQ100,1)</f>
        <v>*45.8</v>
      </c>
      <c r="R66" s="30" t="s">
        <v>131</v>
      </c>
      <c r="S66" s="26">
        <f>CSVデータ!GZ80</f>
        <v>3107</v>
      </c>
      <c r="T66" s="27">
        <f>CSVデータ!HA80</f>
        <v>0.29173708920187791</v>
      </c>
      <c r="U66" s="28">
        <f>CSVデータ!HG100</f>
        <v>0.28266129981380256</v>
      </c>
      <c r="V66" s="29" t="str">
        <f>IF(CSVデータ!HP100&lt;0.05,"*","")&amp;FIXED(CSVデータ!HL100,1)</f>
        <v>*82.5</v>
      </c>
      <c r="W66" s="30" t="s">
        <v>131</v>
      </c>
      <c r="X66" s="26">
        <f>CSVデータ!HU80</f>
        <v>1562</v>
      </c>
      <c r="Y66" s="27">
        <f>CSVデータ!HV80</f>
        <v>0.14666666666666667</v>
      </c>
      <c r="Z66" s="28">
        <f>CSVデータ!IB100</f>
        <v>0.14382749842593959</v>
      </c>
      <c r="AA66" s="29" t="str">
        <f>IF(CSVデータ!IK100&lt;0.05,"*","")&amp;FIXED(CSVデータ!IG100,1)</f>
        <v>*94.8</v>
      </c>
      <c r="AB66" s="30" t="s">
        <v>131</v>
      </c>
    </row>
    <row r="67" spans="1:28" ht="20.100000000000001" customHeight="1" thickBot="1" x14ac:dyDescent="0.2">
      <c r="A67" s="64"/>
      <c r="B67" s="44" t="s">
        <v>93</v>
      </c>
      <c r="C67" s="45">
        <f>CSVデータ!AS63</f>
        <v>553</v>
      </c>
      <c r="D67" s="46">
        <f>CSVデータ!EU63</f>
        <v>123</v>
      </c>
      <c r="E67" s="47">
        <f>CSVデータ!EV63</f>
        <v>0.22242314647377939</v>
      </c>
      <c r="F67" s="48">
        <f>CSVデータ!EV66</f>
        <v>0.22012384981307673</v>
      </c>
      <c r="G67" s="49" t="str">
        <f>IF(CSVデータ!FE66&lt;0.05,"*","")&amp;FIXED(CSVデータ!FA66,1)</f>
        <v>*145.7</v>
      </c>
      <c r="H67" s="50" t="str">
        <f>IF(CSVデータ!FE83&lt;0.05,"*","")&amp;FIXED(CSVデータ!FA83,1)</f>
        <v>*191.8</v>
      </c>
      <c r="I67" s="46">
        <f>CSVデータ!FP63</f>
        <v>224</v>
      </c>
      <c r="J67" s="47">
        <f>CSVデータ!FQ63</f>
        <v>0.4050632911392405</v>
      </c>
      <c r="K67" s="48">
        <f>CSVデータ!FQ66</f>
        <v>0.37864846854970619</v>
      </c>
      <c r="L67" s="49" t="str">
        <f>IF(CSVデータ!FZ66&lt;0.05,"*","")&amp;FIXED(CSVデータ!FV66,1)</f>
        <v>*85.1</v>
      </c>
      <c r="M67" s="50" t="str">
        <f>IF(CSVデータ!FZ83&lt;0.05,"*","")&amp;FIXED(CSVデータ!FV83,1)</f>
        <v>*82.4</v>
      </c>
      <c r="N67" s="46">
        <f>CSVデータ!GK63</f>
        <v>9</v>
      </c>
      <c r="O67" s="47">
        <f>CSVデータ!GL63</f>
        <v>1.62748643761302E-2</v>
      </c>
      <c r="P67" s="48">
        <f>CSVデータ!GL66</f>
        <v>1.5700283564773442E-2</v>
      </c>
      <c r="Q67" s="49" t="str">
        <f>IF(CSVデータ!GU66&lt;0.05,"*","")&amp;FIXED(CSVデータ!GQ66,1)</f>
        <v>125.9</v>
      </c>
      <c r="R67" s="50" t="str">
        <f>IF(CSVデータ!GU83&lt;0.05,"*","")&amp;FIXED(CSVデータ!GQ83,1)</f>
        <v>*263.2</v>
      </c>
      <c r="S67" s="46">
        <f>CSVデータ!HF63</f>
        <v>186</v>
      </c>
      <c r="T67" s="47">
        <f>CSVデータ!HG63</f>
        <v>0.33634719710669075</v>
      </c>
      <c r="U67" s="48">
        <f>CSVデータ!HG66</f>
        <v>0.3223347480208763</v>
      </c>
      <c r="V67" s="49" t="str">
        <f>IF(CSVデータ!HP66&lt;0.05,"*","")&amp;FIXED(CSVデータ!HL66,1)</f>
        <v>92.5</v>
      </c>
      <c r="W67" s="50" t="str">
        <f>IF(CSVデータ!HP83&lt;0.05,"*","")&amp;FIXED(CSVデータ!HL83,1)</f>
        <v>112.5</v>
      </c>
      <c r="X67" s="46">
        <f>CSVデータ!IA63</f>
        <v>94</v>
      </c>
      <c r="Y67" s="47">
        <f>CSVデータ!IB63</f>
        <v>0.16998191681735986</v>
      </c>
      <c r="Z67" s="48">
        <f>CSVデータ!IB66</f>
        <v>0.16153862792760118</v>
      </c>
      <c r="AA67" s="49" t="str">
        <f>IF(CSVデータ!IK66&lt;0.05,"*","")&amp;FIXED(CSVデータ!IG66,1)</f>
        <v>110.6</v>
      </c>
      <c r="AB67" s="50" t="str">
        <f>IF(CSVデータ!IK83&lt;0.05,"*","")&amp;FIXED(CSVデータ!IG83,1)</f>
        <v>114.4</v>
      </c>
    </row>
    <row r="68" spans="1:28" ht="20.100000000000001" customHeight="1" x14ac:dyDescent="0.15">
      <c r="A68" s="62" t="s">
        <v>95</v>
      </c>
      <c r="B68" s="18" t="s">
        <v>91</v>
      </c>
      <c r="C68" s="16">
        <f>CSVデータ!AM64</f>
        <v>1893113</v>
      </c>
      <c r="D68" s="20">
        <f>CSVデータ!EO64</f>
        <v>329229</v>
      </c>
      <c r="E68" s="21">
        <f>CSVデータ!EP64</f>
        <v>0.17390879466783019</v>
      </c>
      <c r="F68" s="22">
        <f>E68</f>
        <v>0.17390879466783019</v>
      </c>
      <c r="G68" s="23" t="s">
        <v>131</v>
      </c>
      <c r="H68" s="24" t="str">
        <f>IF(CSVデータ!FE101&lt;0.05,"*","")&amp;FIXED(100/CSVデータ!FA101*100,1)</f>
        <v>*119.4</v>
      </c>
      <c r="I68" s="20">
        <f>CSVデータ!FJ64</f>
        <v>1064862</v>
      </c>
      <c r="J68" s="21">
        <f>CSVデータ!FK64</f>
        <v>0.56249257175879097</v>
      </c>
      <c r="K68" s="22">
        <f>J68</f>
        <v>0.56249257175879097</v>
      </c>
      <c r="L68" s="23" t="s">
        <v>131</v>
      </c>
      <c r="M68" s="24" t="str">
        <f>IF(CSVデータ!FZ101&lt;0.05,"*","")&amp;FIXED(100/CSVデータ!FV101*100,1)</f>
        <v>*95.5</v>
      </c>
      <c r="N68" s="20">
        <f>CSVデータ!GE64</f>
        <v>31777</v>
      </c>
      <c r="O68" s="21">
        <f>CSVデータ!GF64</f>
        <v>1.6785580152901595E-2</v>
      </c>
      <c r="P68" s="22">
        <f>O68</f>
        <v>1.6785580152901595E-2</v>
      </c>
      <c r="Q68" s="23" t="s">
        <v>131</v>
      </c>
      <c r="R68" s="24" t="str">
        <f>IF(CSVデータ!GU101&lt;0.05,"*","")&amp;FIXED(100/CSVデータ!GQ101*100,1)</f>
        <v>*189.9</v>
      </c>
      <c r="S68" s="20">
        <f>CSVデータ!GZ64</f>
        <v>938983</v>
      </c>
      <c r="T68" s="21">
        <f>CSVデータ!HA64</f>
        <v>0.49599944641445071</v>
      </c>
      <c r="U68" s="22">
        <f>T68</f>
        <v>0.49599944641445071</v>
      </c>
      <c r="V68" s="23" t="s">
        <v>131</v>
      </c>
      <c r="W68" s="24" t="str">
        <f>IF(CSVデータ!HP101&lt;0.05,"*","")&amp;FIXED(100/CSVデータ!HL101*100,1)</f>
        <v>*108.7</v>
      </c>
      <c r="X68" s="20">
        <f>CSVデータ!HU64</f>
        <v>277267</v>
      </c>
      <c r="Y68" s="21">
        <f>CSVデータ!HV64</f>
        <v>0.1464608821554762</v>
      </c>
      <c r="Z68" s="22">
        <f>Y68</f>
        <v>0.1464608821554762</v>
      </c>
      <c r="AA68" s="23" t="s">
        <v>131</v>
      </c>
      <c r="AB68" s="24" t="str">
        <f>IF(CSVデータ!IK101&lt;0.05,"*","")&amp;FIXED(100/CSVデータ!IG101*100,1)</f>
        <v>102.0</v>
      </c>
    </row>
    <row r="69" spans="1:28" ht="20.100000000000001" customHeight="1" x14ac:dyDescent="0.15">
      <c r="A69" s="63"/>
      <c r="B69" s="19" t="s">
        <v>92</v>
      </c>
      <c r="C69" s="17">
        <f>CSVデータ!AM81</f>
        <v>17678</v>
      </c>
      <c r="D69" s="26">
        <f>CSVデータ!EO81</f>
        <v>2596</v>
      </c>
      <c r="E69" s="27">
        <f>CSVデータ!EP81</f>
        <v>0.14684919108496436</v>
      </c>
      <c r="F69" s="28">
        <f>CSVデータ!EV101</f>
        <v>0.14767654246152809</v>
      </c>
      <c r="G69" s="29" t="str">
        <f>IF(CSVデータ!FE101&lt;0.05,"*","")&amp;FIXED(CSVデータ!FA101,1)</f>
        <v>*83.7</v>
      </c>
      <c r="H69" s="30" t="s">
        <v>131</v>
      </c>
      <c r="I69" s="26">
        <f>CSVデータ!FJ81</f>
        <v>10490</v>
      </c>
      <c r="J69" s="27">
        <f>CSVデータ!FK81</f>
        <v>0.59339291775087677</v>
      </c>
      <c r="K69" s="28">
        <f>CSVデータ!FQ101</f>
        <v>0.59893265324783662</v>
      </c>
      <c r="L69" s="29" t="str">
        <f>IF(CSVデータ!FZ101&lt;0.05,"*","")&amp;FIXED(CSVデータ!FV101,1)</f>
        <v>*104.7</v>
      </c>
      <c r="M69" s="30" t="s">
        <v>131</v>
      </c>
      <c r="N69" s="26">
        <f>CSVデータ!GE81</f>
        <v>156</v>
      </c>
      <c r="O69" s="27">
        <f>CSVデータ!GF81</f>
        <v>8.8245276615001693E-3</v>
      </c>
      <c r="P69" s="28">
        <f>CSVデータ!GL101</f>
        <v>8.8297673419456997E-3</v>
      </c>
      <c r="Q69" s="29" t="str">
        <f>IF(CSVデータ!GU101&lt;0.05,"*","")&amp;FIXED(CSVデータ!GQ101,1)</f>
        <v>*52.7</v>
      </c>
      <c r="R69" s="30" t="s">
        <v>131</v>
      </c>
      <c r="S69" s="26">
        <f>CSVデータ!GZ81</f>
        <v>8108</v>
      </c>
      <c r="T69" s="27">
        <f>CSVデータ!HA81</f>
        <v>0.45864916845797038</v>
      </c>
      <c r="U69" s="28">
        <f>CSVデータ!HG101</f>
        <v>0.46502315498493313</v>
      </c>
      <c r="V69" s="29" t="str">
        <f>IF(CSVデータ!HP101&lt;0.05,"*","")&amp;FIXED(CSVデータ!HL101,1)</f>
        <v>*92.0</v>
      </c>
      <c r="W69" s="30" t="s">
        <v>131</v>
      </c>
      <c r="X69" s="26">
        <f>CSVデータ!HU81</f>
        <v>2583</v>
      </c>
      <c r="Y69" s="27">
        <f>CSVデータ!HV81</f>
        <v>0.14611381377983934</v>
      </c>
      <c r="Z69" s="28">
        <f>CSVデータ!IB101</f>
        <v>0.14558193620706353</v>
      </c>
      <c r="AA69" s="29" t="str">
        <f>IF(CSVデータ!IK101&lt;0.05,"*","")&amp;FIXED(CSVデータ!IG101,1)</f>
        <v>98.1</v>
      </c>
      <c r="AB69" s="30" t="s">
        <v>131</v>
      </c>
    </row>
    <row r="70" spans="1:28" ht="20.100000000000001" customHeight="1" thickBot="1" x14ac:dyDescent="0.2">
      <c r="A70" s="64"/>
      <c r="B70" s="44" t="s">
        <v>93</v>
      </c>
      <c r="C70" s="45">
        <f>CSVデータ!AS64</f>
        <v>1257</v>
      </c>
      <c r="D70" s="46">
        <f>CSVデータ!EU64</f>
        <v>359</v>
      </c>
      <c r="E70" s="47">
        <f>CSVデータ!EV64</f>
        <v>0.28560063643595862</v>
      </c>
      <c r="F70" s="48">
        <f>CSVデータ!EV67</f>
        <v>0.28708954430380856</v>
      </c>
      <c r="G70" s="49" t="str">
        <f>IF(CSVデータ!FE67&lt;0.05,"*","")&amp;FIXED(CSVデータ!FA67,1)</f>
        <v>*163.0</v>
      </c>
      <c r="H70" s="50" t="str">
        <f>IF(CSVデータ!FE84&lt;0.05,"*","")&amp;FIXED(CSVデータ!FA84,1)</f>
        <v>*194.4</v>
      </c>
      <c r="I70" s="46">
        <f>CSVデータ!FP64</f>
        <v>584</v>
      </c>
      <c r="J70" s="47">
        <f>CSVデータ!FQ64</f>
        <v>0.46459824980111375</v>
      </c>
      <c r="K70" s="48">
        <f>CSVデータ!FQ67</f>
        <v>0.46160699648729125</v>
      </c>
      <c r="L70" s="49" t="str">
        <f>IF(CSVデータ!FZ67&lt;0.05,"*","")&amp;FIXED(CSVデータ!FV67,1)</f>
        <v>*82.0</v>
      </c>
      <c r="M70" s="50" t="str">
        <f>IF(CSVデータ!FZ84&lt;0.05,"*","")&amp;FIXED(CSVデータ!FV84,1)</f>
        <v>*78.2</v>
      </c>
      <c r="N70" s="46">
        <f>CSVデータ!GK64</f>
        <v>17</v>
      </c>
      <c r="O70" s="47">
        <f>CSVデータ!GL64</f>
        <v>1.3524264120922832E-2</v>
      </c>
      <c r="P70" s="48">
        <f>CSVデータ!GL67</f>
        <v>1.3624016953113119E-2</v>
      </c>
      <c r="Q70" s="49" t="str">
        <f>IF(CSVデータ!GU67&lt;0.05,"*","")&amp;FIXED(CSVデータ!GQ67,1)</f>
        <v>80.7</v>
      </c>
      <c r="R70" s="50" t="str">
        <f>IF(CSVデータ!GU84&lt;0.05,"*","")&amp;FIXED(CSVデータ!GQ84,1)</f>
        <v>153.2</v>
      </c>
      <c r="S70" s="46">
        <f>CSVデータ!HF64</f>
        <v>532</v>
      </c>
      <c r="T70" s="47">
        <f>CSVデータ!HG64</f>
        <v>0.4232299124900557</v>
      </c>
      <c r="U70" s="48">
        <f>CSVデータ!HG67</f>
        <v>0.42670963992752847</v>
      </c>
      <c r="V70" s="49" t="str">
        <f>IF(CSVデータ!HP67&lt;0.05,"*","")&amp;FIXED(CSVデータ!HL67,1)</f>
        <v>*84.9</v>
      </c>
      <c r="W70" s="50" t="str">
        <f>IF(CSVデータ!HP84&lt;0.05,"*","")&amp;FIXED(CSVデータ!HL84,1)</f>
        <v>92.1</v>
      </c>
      <c r="X70" s="46">
        <f>CSVデータ!IA64</f>
        <v>160</v>
      </c>
      <c r="Y70" s="47">
        <f>CSVデータ!IB64</f>
        <v>0.12728719172633254</v>
      </c>
      <c r="Z70" s="48">
        <f>CSVデータ!IB67</f>
        <v>0.12766211226188265</v>
      </c>
      <c r="AA70" s="49" t="str">
        <f>IF(CSVデータ!IK67&lt;0.05,"*","")&amp;FIXED(CSVデータ!IG67,1)</f>
        <v>85.6</v>
      </c>
      <c r="AB70" s="50" t="str">
        <f>IF(CSVデータ!IK84&lt;0.05,"*","")&amp;FIXED(CSVデータ!IG84,1)</f>
        <v>87.2</v>
      </c>
    </row>
    <row r="71" spans="1:28" ht="20.100000000000001" customHeight="1" x14ac:dyDescent="0.15">
      <c r="A71" s="65" t="s">
        <v>132</v>
      </c>
      <c r="B71" s="18" t="s">
        <v>91</v>
      </c>
      <c r="C71" s="16">
        <f>CSVデータ!AM65</f>
        <v>3237014</v>
      </c>
      <c r="D71" s="20">
        <f>CSVデータ!EO65</f>
        <v>521716</v>
      </c>
      <c r="E71" s="21">
        <f>CSVデータ!EP65</f>
        <v>0.16117199369542423</v>
      </c>
      <c r="F71" s="22">
        <f>E71</f>
        <v>0.16117199369542423</v>
      </c>
      <c r="G71" s="23" t="s">
        <v>131</v>
      </c>
      <c r="H71" s="24" t="str">
        <f>IF(CSVデータ!FE102&lt;0.05,"*","")&amp;FIXED(100/CSVデータ!FA102*100,1)</f>
        <v>*123.0</v>
      </c>
      <c r="I71" s="20">
        <f>CSVデータ!FJ65</f>
        <v>1685921</v>
      </c>
      <c r="J71" s="21">
        <f>CSVデータ!FK65</f>
        <v>0.52082598345265108</v>
      </c>
      <c r="K71" s="22">
        <f>J71</f>
        <v>0.52082598345265108</v>
      </c>
      <c r="L71" s="23" t="s">
        <v>131</v>
      </c>
      <c r="M71" s="24" t="str">
        <f>IF(CSVデータ!FZ102&lt;0.05,"*","")&amp;FIXED(100/CSVデータ!FV102*100,1)</f>
        <v>*96.3</v>
      </c>
      <c r="N71" s="20">
        <f>CSVデータ!GE65</f>
        <v>48527</v>
      </c>
      <c r="O71" s="21">
        <f>CSVデータ!GF65</f>
        <v>1.4991285178253785E-2</v>
      </c>
      <c r="P71" s="22">
        <f>O71</f>
        <v>1.4991285178253785E-2</v>
      </c>
      <c r="Q71" s="23" t="s">
        <v>131</v>
      </c>
      <c r="R71" s="24" t="str">
        <f>IF(CSVデータ!GU102&lt;0.05,"*","")&amp;FIXED(100/CSVデータ!GQ102*100,1)</f>
        <v>*198.0</v>
      </c>
      <c r="S71" s="20">
        <f>CSVデータ!GZ65</f>
        <v>1398744</v>
      </c>
      <c r="T71" s="21">
        <f>CSVデータ!HA65</f>
        <v>0.43210934521753691</v>
      </c>
      <c r="U71" s="22">
        <f>T71</f>
        <v>0.43210934521753691</v>
      </c>
      <c r="V71" s="23" t="s">
        <v>131</v>
      </c>
      <c r="W71" s="24" t="str">
        <f>IF(CSVデータ!HP102&lt;0.05,"*","")&amp;FIXED(100/CSVデータ!HL102*100,1)</f>
        <v>*112.2</v>
      </c>
      <c r="X71" s="20">
        <f>CSVデータ!HU65</f>
        <v>482453</v>
      </c>
      <c r="Y71" s="21">
        <f>CSVデータ!HV65</f>
        <v>0.14904260531465111</v>
      </c>
      <c r="Z71" s="22">
        <f>Y71</f>
        <v>0.14904260531465111</v>
      </c>
      <c r="AA71" s="23" t="s">
        <v>131</v>
      </c>
      <c r="AB71" s="24" t="str">
        <f>IF(CSVデータ!IK102&lt;0.05,"*","")&amp;FIXED(100/CSVデータ!IG102*100,1)</f>
        <v>*103.3</v>
      </c>
    </row>
    <row r="72" spans="1:28" ht="20.100000000000001" customHeight="1" x14ac:dyDescent="0.15">
      <c r="A72" s="63"/>
      <c r="B72" s="19" t="s">
        <v>92</v>
      </c>
      <c r="C72" s="17">
        <f>CSVデータ!AM82</f>
        <v>28328</v>
      </c>
      <c r="D72" s="26">
        <f>CSVデータ!EO82</f>
        <v>3805</v>
      </c>
      <c r="E72" s="27">
        <f>CSVデータ!EP82</f>
        <v>0.13431940129906805</v>
      </c>
      <c r="F72" s="28">
        <f>CSVデータ!EV102</f>
        <v>0.13195536646822392</v>
      </c>
      <c r="G72" s="29" t="str">
        <f>IF(CSVデータ!FE102&lt;0.05,"*","")&amp;FIXED(CSVデータ!FA102,1)</f>
        <v>*81.3</v>
      </c>
      <c r="H72" s="30" t="s">
        <v>131</v>
      </c>
      <c r="I72" s="26">
        <f>CSVデータ!FJ82</f>
        <v>15640</v>
      </c>
      <c r="J72" s="27">
        <f>CSVデータ!FK82</f>
        <v>0.55210392544478959</v>
      </c>
      <c r="K72" s="28">
        <f>CSVデータ!FQ102</f>
        <v>0.54563341383678876</v>
      </c>
      <c r="L72" s="29" t="str">
        <f>IF(CSVデータ!FZ102&lt;0.05,"*","")&amp;FIXED(CSVデータ!FV102,1)</f>
        <v>*103.9</v>
      </c>
      <c r="M72" s="30" t="s">
        <v>131</v>
      </c>
      <c r="N72" s="26">
        <f>CSVデータ!GE82</f>
        <v>218</v>
      </c>
      <c r="O72" s="27">
        <f>CSVデータ!GF82</f>
        <v>7.6955662242304433E-3</v>
      </c>
      <c r="P72" s="28">
        <f>CSVデータ!GL102</f>
        <v>7.4856359503579174E-3</v>
      </c>
      <c r="Q72" s="29" t="str">
        <f>IF(CSVデータ!GU102&lt;0.05,"*","")&amp;FIXED(CSVデータ!GQ102,1)</f>
        <v>*50.5</v>
      </c>
      <c r="R72" s="30" t="s">
        <v>131</v>
      </c>
      <c r="S72" s="26">
        <f>CSVデータ!GZ82</f>
        <v>11215</v>
      </c>
      <c r="T72" s="27">
        <f>CSVデータ!HA82</f>
        <v>0.39589805139791018</v>
      </c>
      <c r="U72" s="28">
        <f>CSVデータ!HG102</f>
        <v>0.38931255270569137</v>
      </c>
      <c r="V72" s="29" t="str">
        <f>IF(CSVデータ!HP102&lt;0.05,"*","")&amp;FIXED(CSVデータ!HL102,1)</f>
        <v>*89.1</v>
      </c>
      <c r="W72" s="30" t="s">
        <v>131</v>
      </c>
      <c r="X72" s="26">
        <f>CSVデータ!HU82</f>
        <v>4145</v>
      </c>
      <c r="Y72" s="27">
        <f>CSVデータ!HV82</f>
        <v>0.14632166054786783</v>
      </c>
      <c r="Z72" s="28">
        <f>CSVデータ!IB102</f>
        <v>0.14485355174888995</v>
      </c>
      <c r="AA72" s="29" t="str">
        <f>IF(CSVデータ!IK102&lt;0.05,"*","")&amp;FIXED(CSVデータ!IG102,1)</f>
        <v>*96.8</v>
      </c>
      <c r="AB72" s="30" t="s">
        <v>131</v>
      </c>
    </row>
    <row r="73" spans="1:28" ht="20.100000000000001" customHeight="1" thickBot="1" x14ac:dyDescent="0.2">
      <c r="A73" s="64"/>
      <c r="B73" s="44" t="s">
        <v>93</v>
      </c>
      <c r="C73" s="45">
        <f>CSVデータ!AS65</f>
        <v>1810</v>
      </c>
      <c r="D73" s="46">
        <f>CSVデータ!EU65</f>
        <v>482</v>
      </c>
      <c r="E73" s="47">
        <f>CSVデータ!EV65</f>
        <v>0.26629834254143647</v>
      </c>
      <c r="F73" s="48">
        <f>CSVデータ!EV68</f>
        <v>0.25928760591497579</v>
      </c>
      <c r="G73" s="49" t="str">
        <f>IF(CSVデータ!FE68&lt;0.05,"*","")&amp;FIXED(CSVデータ!FA68,1)</f>
        <v>*158.2</v>
      </c>
      <c r="H73" s="50" t="str">
        <f>IF(CSVデータ!FE85&lt;0.05,"*","")&amp;FIXED(CSVデータ!FA85,1)</f>
        <v>*193.7</v>
      </c>
      <c r="I73" s="46">
        <f>CSVデータ!FP65</f>
        <v>808</v>
      </c>
      <c r="J73" s="47">
        <f>CSVデータ!FQ65</f>
        <v>0.44640883977900553</v>
      </c>
      <c r="K73" s="48">
        <f>CSVデータ!FQ68</f>
        <v>0.42716536334827843</v>
      </c>
      <c r="L73" s="49" t="str">
        <f>IF(CSVデータ!FZ68&lt;0.05,"*","")&amp;FIXED(CSVデータ!FV68,1)</f>
        <v>*82.9</v>
      </c>
      <c r="M73" s="50" t="str">
        <f>IF(CSVデータ!FZ85&lt;0.05,"*","")&amp;FIXED(CSVデータ!FV85,1)</f>
        <v>*79.3</v>
      </c>
      <c r="N73" s="46">
        <f>CSVデータ!GK65</f>
        <v>26</v>
      </c>
      <c r="O73" s="47">
        <f>CSVデータ!GL65</f>
        <v>1.4364640883977901E-2</v>
      </c>
      <c r="P73" s="48">
        <f>CSVデータ!GL68</f>
        <v>1.4486014082466567E-2</v>
      </c>
      <c r="Q73" s="49" t="str">
        <f>IF(CSVデータ!GU68&lt;0.05,"*","")&amp;FIXED(CSVデータ!GQ68,1)</f>
        <v>92.1</v>
      </c>
      <c r="R73" s="50" t="str">
        <f>IF(CSVデータ!GU85&lt;0.05,"*","")&amp;FIXED(CSVデータ!GQ85,1)</f>
        <v>*179.2</v>
      </c>
      <c r="S73" s="46">
        <f>CSVデータ!HF65</f>
        <v>718</v>
      </c>
      <c r="T73" s="47">
        <f>CSVデータ!HG65</f>
        <v>0.3966850828729282</v>
      </c>
      <c r="U73" s="48">
        <f>CSVデータ!HG68</f>
        <v>0.38337664179769593</v>
      </c>
      <c r="V73" s="49" t="str">
        <f>IF(CSVデータ!HP68&lt;0.05,"*","")&amp;FIXED(CSVデータ!HL68,1)</f>
        <v>*86.8</v>
      </c>
      <c r="W73" s="50" t="str">
        <f>IF(CSVデータ!HP85&lt;0.05,"*","")&amp;FIXED(CSVデータ!HL85,1)</f>
        <v>96.7</v>
      </c>
      <c r="X73" s="46">
        <f>CSVデータ!IA65</f>
        <v>254</v>
      </c>
      <c r="Y73" s="47">
        <f>CSVデータ!IB65</f>
        <v>0.14033149171270717</v>
      </c>
      <c r="Z73" s="48">
        <f>CSVデータ!IB68</f>
        <v>0.14172651954577911</v>
      </c>
      <c r="AA73" s="49" t="str">
        <f>IF(CSVデータ!IK68&lt;0.05,"*","")&amp;FIXED(CSVデータ!IG68,1)</f>
        <v>93.4</v>
      </c>
      <c r="AB73" s="50" t="str">
        <f>IF(CSVデータ!IK85&lt;0.05,"*","")&amp;FIXED(CSVデータ!IG85,1)</f>
        <v>95.6</v>
      </c>
    </row>
    <row r="74" spans="1:28" ht="20.100000000000001" customHeight="1" x14ac:dyDescent="0.15">
      <c r="C74" s="8"/>
      <c r="D74" s="34"/>
      <c r="E74" s="34"/>
      <c r="F74" s="34"/>
      <c r="G74" s="34"/>
      <c r="H74" s="34"/>
      <c r="I74" s="34"/>
      <c r="J74" s="34"/>
      <c r="K74" s="34"/>
      <c r="L74" s="34"/>
      <c r="M74" s="34"/>
      <c r="N74" s="34"/>
      <c r="O74" s="34"/>
      <c r="P74" s="34"/>
      <c r="Q74" s="34"/>
      <c r="R74" s="34"/>
      <c r="S74" s="34"/>
      <c r="T74" s="34"/>
      <c r="U74" s="34"/>
      <c r="V74" s="34"/>
      <c r="W74" s="34"/>
      <c r="X74" s="34"/>
      <c r="Y74" s="34"/>
      <c r="Z74" s="34"/>
      <c r="AA74" s="34"/>
      <c r="AB74" s="34"/>
    </row>
    <row r="75" spans="1:28" ht="20.100000000000001" customHeight="1" x14ac:dyDescent="0.15">
      <c r="A75" s="2" t="s">
        <v>139</v>
      </c>
      <c r="C75" s="8"/>
      <c r="D75" s="34"/>
      <c r="E75" s="34"/>
      <c r="F75" s="34"/>
      <c r="G75" s="34"/>
      <c r="H75" s="34"/>
      <c r="I75" s="34"/>
      <c r="J75" s="34"/>
      <c r="K75" s="34"/>
      <c r="L75" s="34"/>
      <c r="M75" s="34"/>
      <c r="N75" s="34"/>
      <c r="O75" s="34"/>
      <c r="P75" s="34"/>
      <c r="Q75" s="34"/>
      <c r="R75" s="34"/>
      <c r="S75" s="34"/>
      <c r="T75" s="34"/>
      <c r="U75" s="34"/>
      <c r="V75" s="34"/>
      <c r="W75" s="34"/>
      <c r="X75" s="34"/>
      <c r="Y75" s="34"/>
      <c r="Z75" s="34"/>
      <c r="AA75" s="34"/>
      <c r="AB75" s="34"/>
    </row>
    <row r="76" spans="1:28" ht="20.100000000000001" customHeight="1" x14ac:dyDescent="0.15">
      <c r="A76" s="2" t="s">
        <v>149</v>
      </c>
      <c r="C76" s="8"/>
      <c r="D76" s="8"/>
      <c r="E76" s="8"/>
      <c r="F76" s="8"/>
      <c r="G76" s="8"/>
      <c r="H76" s="8"/>
      <c r="I76" s="8"/>
      <c r="J76" s="8"/>
      <c r="K76" s="8"/>
      <c r="L76" s="8"/>
      <c r="M76" s="8"/>
      <c r="N76" s="8"/>
      <c r="O76" s="8"/>
      <c r="P76" s="8"/>
      <c r="Q76" s="8"/>
      <c r="R76" s="8"/>
      <c r="S76" s="8"/>
      <c r="T76" s="8"/>
      <c r="U76" s="8"/>
      <c r="V76" s="8"/>
      <c r="W76" s="8"/>
      <c r="X76" s="8"/>
      <c r="Y76" s="8"/>
      <c r="Z76" s="8"/>
      <c r="AA76" s="8"/>
      <c r="AB76" s="8"/>
    </row>
    <row r="77" spans="1:28" ht="20.100000000000001" customHeight="1" x14ac:dyDescent="0.15">
      <c r="A77" s="2" t="s">
        <v>148</v>
      </c>
      <c r="C77" s="8"/>
      <c r="D77" s="8"/>
      <c r="E77" s="8"/>
      <c r="F77" s="8"/>
      <c r="G77" s="8"/>
      <c r="H77" s="8"/>
      <c r="I77" s="8"/>
      <c r="J77" s="8"/>
      <c r="K77" s="8"/>
      <c r="L77" s="8"/>
      <c r="M77" s="8"/>
      <c r="N77" s="8"/>
      <c r="O77" s="8"/>
      <c r="P77" s="8"/>
      <c r="Q77" s="8"/>
      <c r="R77" s="8"/>
      <c r="S77" s="8"/>
      <c r="T77" s="8"/>
      <c r="U77" s="8"/>
      <c r="V77" s="8"/>
      <c r="W77" s="8"/>
      <c r="X77" s="8"/>
      <c r="Y77" s="8"/>
      <c r="Z77" s="8"/>
      <c r="AA77" s="8"/>
      <c r="AB77" s="8"/>
    </row>
    <row r="78" spans="1:28" ht="20.100000000000001" customHeight="1" x14ac:dyDescent="0.15">
      <c r="A78" s="33"/>
    </row>
    <row r="79" spans="1:28" ht="20.100000000000001" customHeight="1" x14ac:dyDescent="0.15">
      <c r="A79" s="60" t="str">
        <f>+A39</f>
        <v>Ver. 1.2 (2014.11.20) 平成26年度厚生労働科学研究費補助金（循環器疾患・糖尿病等生活習慣病対策総合研究事業）健診・医療・介護等データベースの活用による地区診断と保健事業の立案を含む生活習慣病対策事業を担う地域保健人材の育成に関する研究（H25－循環器等（生習）- 一般-014）（研究代表：横山徹爾）</v>
      </c>
      <c r="B79" s="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row>
    <row r="80" spans="1:28" x14ac:dyDescent="0.15">
      <c r="C80" s="8"/>
      <c r="D80" s="8"/>
      <c r="E80" s="8"/>
      <c r="F80" s="8"/>
      <c r="G80" s="8"/>
      <c r="H80" s="8"/>
      <c r="I80" s="8"/>
      <c r="J80" s="8"/>
      <c r="K80" s="8"/>
      <c r="L80" s="8"/>
      <c r="M80" s="8"/>
      <c r="N80" s="8"/>
      <c r="O80" s="8"/>
      <c r="P80" s="8"/>
      <c r="Q80" s="8"/>
      <c r="R80" s="8"/>
      <c r="S80" s="8"/>
      <c r="T80" s="8"/>
      <c r="U80" s="8"/>
      <c r="V80" s="8"/>
      <c r="W80" s="8"/>
      <c r="X80" s="8"/>
      <c r="Y80" s="8"/>
      <c r="Z80" s="8"/>
      <c r="AA80" s="8"/>
      <c r="AB80" s="8"/>
    </row>
    <row r="81" spans="1:29" ht="24.95" customHeight="1" x14ac:dyDescent="0.2">
      <c r="N81" s="31" t="s">
        <v>138</v>
      </c>
    </row>
    <row r="82" spans="1:29" ht="24.95" customHeight="1" x14ac:dyDescent="0.2">
      <c r="N82" s="32" t="s">
        <v>140</v>
      </c>
    </row>
    <row r="83" spans="1:29" x14ac:dyDescent="0.15">
      <c r="A83" s="73" t="s">
        <v>87</v>
      </c>
      <c r="B83" s="73"/>
      <c r="C83" s="7">
        <f>CSVデータ!B2</f>
        <v>990011</v>
      </c>
      <c r="Y83" s="73" t="s">
        <v>125</v>
      </c>
      <c r="Z83" s="73"/>
      <c r="AA83" s="61" t="str">
        <f>CSVデータ!E2</f>
        <v>H24年度</v>
      </c>
      <c r="AB83" s="61"/>
    </row>
    <row r="84" spans="1:29" x14ac:dyDescent="0.15">
      <c r="A84" s="73" t="s">
        <v>88</v>
      </c>
      <c r="B84" s="73"/>
      <c r="C84" s="7" t="str">
        <f>CSVデータ!C2</f>
        <v>見本データ</v>
      </c>
      <c r="Y84" s="74" t="s">
        <v>126</v>
      </c>
      <c r="Z84" s="74"/>
      <c r="AA84" s="75">
        <f ca="1">TODAY()</f>
        <v>42479</v>
      </c>
      <c r="AB84" s="76"/>
    </row>
    <row r="85" spans="1:29" x14ac:dyDescent="0.15">
      <c r="A85" s="74" t="s">
        <v>89</v>
      </c>
      <c r="B85" s="74"/>
      <c r="C85" s="7" t="str">
        <f>IF(CSVデータ!D2="","",CSVデータ!D2)</f>
        <v/>
      </c>
      <c r="Y85" s="74" t="s">
        <v>127</v>
      </c>
      <c r="Z85" s="74"/>
      <c r="AA85" s="80" t="s">
        <v>145</v>
      </c>
      <c r="AB85" s="76"/>
    </row>
    <row r="86" spans="1:29" ht="14.25" thickBot="1" x14ac:dyDescent="0.2">
      <c r="A86" s="36"/>
      <c r="B86" s="36"/>
      <c r="C86" s="40"/>
      <c r="D86" s="10"/>
      <c r="E86" s="10"/>
      <c r="F86" s="10"/>
      <c r="G86" s="10"/>
      <c r="H86" s="10"/>
      <c r="I86" s="10"/>
      <c r="J86" s="10"/>
      <c r="K86" s="10"/>
      <c r="L86" s="10"/>
      <c r="M86" s="10"/>
      <c r="N86" s="10"/>
      <c r="O86" s="10"/>
      <c r="P86" s="10"/>
      <c r="Q86" s="10"/>
      <c r="R86" s="10"/>
      <c r="S86" s="10"/>
      <c r="T86" s="10"/>
      <c r="U86" s="10"/>
      <c r="V86" s="10"/>
      <c r="W86" s="10"/>
      <c r="X86" s="9"/>
      <c r="Y86" s="35"/>
      <c r="Z86" s="35"/>
      <c r="AA86" s="41"/>
      <c r="AB86" s="42"/>
      <c r="AC86" s="9"/>
    </row>
    <row r="87" spans="1:29" ht="20.100000000000001" customHeight="1" thickBot="1" x14ac:dyDescent="0.2">
      <c r="A87" s="66" t="s">
        <v>90</v>
      </c>
      <c r="B87" s="67"/>
      <c r="C87" s="72" t="s">
        <v>96</v>
      </c>
      <c r="D87" s="81" t="s">
        <v>133</v>
      </c>
      <c r="E87" s="82"/>
      <c r="F87" s="82"/>
      <c r="G87" s="82"/>
      <c r="H87" s="86"/>
      <c r="I87" s="81" t="s">
        <v>144</v>
      </c>
      <c r="J87" s="82"/>
      <c r="K87" s="82"/>
      <c r="L87" s="82"/>
      <c r="M87" s="82"/>
      <c r="N87" s="82"/>
      <c r="O87" s="82"/>
      <c r="P87" s="82"/>
      <c r="Q87" s="82"/>
      <c r="R87" s="82"/>
      <c r="S87" s="82"/>
      <c r="T87" s="82"/>
      <c r="U87" s="83"/>
      <c r="V87" s="83"/>
      <c r="W87" s="84"/>
      <c r="X87" s="9"/>
      <c r="Y87" s="9"/>
      <c r="Z87" s="9"/>
      <c r="AA87" s="9"/>
      <c r="AB87" s="9"/>
      <c r="AC87" s="9"/>
    </row>
    <row r="88" spans="1:29" ht="20.100000000000001" customHeight="1" x14ac:dyDescent="0.15">
      <c r="A88" s="68"/>
      <c r="B88" s="69"/>
      <c r="C88" s="63"/>
      <c r="D88" s="77" t="s">
        <v>109</v>
      </c>
      <c r="E88" s="78"/>
      <c r="F88" s="78"/>
      <c r="G88" s="78"/>
      <c r="H88" s="79"/>
      <c r="I88" s="77" t="s">
        <v>110</v>
      </c>
      <c r="J88" s="78"/>
      <c r="K88" s="78"/>
      <c r="L88" s="78"/>
      <c r="M88" s="79"/>
      <c r="N88" s="77" t="s">
        <v>111</v>
      </c>
      <c r="O88" s="78"/>
      <c r="P88" s="78"/>
      <c r="Q88" s="78"/>
      <c r="R88" s="79"/>
      <c r="S88" s="77" t="s">
        <v>112</v>
      </c>
      <c r="T88" s="78"/>
      <c r="U88" s="78"/>
      <c r="V88" s="78"/>
      <c r="W88" s="79"/>
      <c r="Y88" s="9"/>
      <c r="Z88" s="9"/>
      <c r="AA88" s="9"/>
      <c r="AB88" s="9"/>
    </row>
    <row r="89" spans="1:29" ht="24.95" customHeight="1" thickBot="1" x14ac:dyDescent="0.2">
      <c r="A89" s="70"/>
      <c r="B89" s="71"/>
      <c r="C89" s="64"/>
      <c r="D89" s="11" t="s">
        <v>123</v>
      </c>
      <c r="E89" s="12" t="s">
        <v>114</v>
      </c>
      <c r="F89" s="13" t="s">
        <v>128</v>
      </c>
      <c r="G89" s="14" t="s">
        <v>129</v>
      </c>
      <c r="H89" s="15" t="s">
        <v>130</v>
      </c>
      <c r="I89" s="11" t="s">
        <v>124</v>
      </c>
      <c r="J89" s="12" t="s">
        <v>114</v>
      </c>
      <c r="K89" s="13" t="s">
        <v>128</v>
      </c>
      <c r="L89" s="14" t="s">
        <v>129</v>
      </c>
      <c r="M89" s="15" t="s">
        <v>130</v>
      </c>
      <c r="N89" s="11" t="s">
        <v>143</v>
      </c>
      <c r="O89" s="12" t="s">
        <v>114</v>
      </c>
      <c r="P89" s="13" t="s">
        <v>128</v>
      </c>
      <c r="Q89" s="14" t="s">
        <v>129</v>
      </c>
      <c r="R89" s="15" t="s">
        <v>130</v>
      </c>
      <c r="S89" s="11" t="s">
        <v>143</v>
      </c>
      <c r="T89" s="12" t="s">
        <v>114</v>
      </c>
      <c r="U89" s="13" t="s">
        <v>128</v>
      </c>
      <c r="V89" s="14" t="s">
        <v>129</v>
      </c>
      <c r="W89" s="15" t="s">
        <v>130</v>
      </c>
    </row>
    <row r="90" spans="1:29" ht="20.100000000000001" customHeight="1" x14ac:dyDescent="0.15">
      <c r="A90" s="62" t="s">
        <v>94</v>
      </c>
      <c r="B90" s="18" t="s">
        <v>91</v>
      </c>
      <c r="C90" s="16">
        <f>CSVデータ!AM11</f>
        <v>988853</v>
      </c>
      <c r="D90" s="20">
        <f>CSVデータ!IP11</f>
        <v>536105</v>
      </c>
      <c r="E90" s="21">
        <f>CSVデータ!IQ11</f>
        <v>0.54214832740559016</v>
      </c>
      <c r="F90" s="22">
        <f>+E90</f>
        <v>0.54214832740559016</v>
      </c>
      <c r="G90" s="23" t="s">
        <v>131</v>
      </c>
      <c r="H90" s="24" t="str">
        <f>IF(CSVデータ!JF48&lt;0.05,"*","")&amp;FIXED(100/CSVデータ!JB48*100,1)</f>
        <v>*103.7</v>
      </c>
      <c r="I90" s="20">
        <f>CSVデータ!JK11</f>
        <v>8078</v>
      </c>
      <c r="J90" s="21">
        <f>CSVデータ!JL11</f>
        <v>8.1690605175895707E-3</v>
      </c>
      <c r="K90" s="22">
        <f>+J90</f>
        <v>8.1690605175895707E-3</v>
      </c>
      <c r="L90" s="23" t="s">
        <v>131</v>
      </c>
      <c r="M90" s="24" t="str">
        <f>IF(CSVデータ!KA48&lt;0.05,"*","")&amp;FIXED(100/CSVデータ!JW48*100,1)</f>
        <v>*181.6</v>
      </c>
      <c r="N90" s="20">
        <f>CSVデータ!KF11</f>
        <v>129585</v>
      </c>
      <c r="O90" s="21">
        <f>CSVデータ!KG11</f>
        <v>0.13104576716660615</v>
      </c>
      <c r="P90" s="22">
        <f>+O90</f>
        <v>0.13104576716660615</v>
      </c>
      <c r="Q90" s="23" t="s">
        <v>131</v>
      </c>
      <c r="R90" s="24" t="str">
        <f>IF(CSVデータ!KV48&lt;0.05,"*","")&amp;FIXED(100/CSVデータ!KR48*100,1)</f>
        <v>*123.1</v>
      </c>
      <c r="S90" s="20">
        <f>CSVデータ!LA11</f>
        <v>154052</v>
      </c>
      <c r="T90" s="21">
        <f>CSVデータ!LB11</f>
        <v>0.15578857524829273</v>
      </c>
      <c r="U90" s="22">
        <f>+T90</f>
        <v>0.15578857524829273</v>
      </c>
      <c r="V90" s="23" t="s">
        <v>131</v>
      </c>
      <c r="W90" s="24" t="str">
        <f>IF(CSVデータ!LQ48&lt;0.05,"*","")&amp;FIXED(100/CSVデータ!LM48*100,1)</f>
        <v>98.9</v>
      </c>
    </row>
    <row r="91" spans="1:29" ht="20.100000000000001" customHeight="1" x14ac:dyDescent="0.15">
      <c r="A91" s="63"/>
      <c r="B91" s="19" t="s">
        <v>92</v>
      </c>
      <c r="C91" s="17">
        <f>CSVデータ!AM28</f>
        <v>9360</v>
      </c>
      <c r="D91" s="26">
        <f>CSVデータ!IP28</f>
        <v>4911</v>
      </c>
      <c r="E91" s="27">
        <f>CSVデータ!IQ28</f>
        <v>0.5246794871794872</v>
      </c>
      <c r="F91" s="28">
        <f>CSVデータ!IW48</f>
        <v>0.52480320111573708</v>
      </c>
      <c r="G91" s="29" t="str">
        <f>IF(CSVデータ!JF48&lt;0.05,"*","")&amp;FIXED(CSVデータ!JB48,1)</f>
        <v>*96.4</v>
      </c>
      <c r="H91" s="30" t="s">
        <v>131</v>
      </c>
      <c r="I91" s="26">
        <f>CSVデータ!JK28</f>
        <v>44</v>
      </c>
      <c r="J91" s="27">
        <f>CSVデータ!JL28</f>
        <v>4.7008547008547006E-3</v>
      </c>
      <c r="K91" s="28">
        <f>CSVデータ!JR48</f>
        <v>4.456307843141453E-3</v>
      </c>
      <c r="L91" s="29" t="str">
        <f>IF(CSVデータ!KA48&lt;0.05,"*","")&amp;FIXED(CSVデータ!JW48,1)</f>
        <v>*55.1</v>
      </c>
      <c r="M91" s="30" t="s">
        <v>131</v>
      </c>
      <c r="N91" s="26">
        <f>CSVデータ!KF28</f>
        <v>1007</v>
      </c>
      <c r="O91" s="27">
        <f>CSVデータ!KG28</f>
        <v>0.10758547008547009</v>
      </c>
      <c r="P91" s="28">
        <f>CSVデータ!KM48</f>
        <v>0.10422691832112121</v>
      </c>
      <c r="Q91" s="29" t="str">
        <f>IF(CSVデータ!KV48&lt;0.05,"*","")&amp;FIXED(CSVデータ!KR48,1)</f>
        <v>*81.3</v>
      </c>
      <c r="R91" s="30" t="s">
        <v>131</v>
      </c>
      <c r="S91" s="26">
        <f>CSVデータ!LA28</f>
        <v>1481</v>
      </c>
      <c r="T91" s="27">
        <f>CSVデータ!LB28</f>
        <v>0.15822649572649572</v>
      </c>
      <c r="U91" s="28">
        <f>CSVデータ!LH48</f>
        <v>0.15544586752966832</v>
      </c>
      <c r="V91" s="29" t="str">
        <f>IF(CSVデータ!LQ48&lt;0.05,"*","")&amp;FIXED(CSVデータ!LM48,1)</f>
        <v>101.1</v>
      </c>
      <c r="W91" s="30" t="s">
        <v>131</v>
      </c>
    </row>
    <row r="92" spans="1:29" ht="20.100000000000001" customHeight="1" thickBot="1" x14ac:dyDescent="0.2">
      <c r="A92" s="64"/>
      <c r="B92" s="44" t="s">
        <v>93</v>
      </c>
      <c r="C92" s="45">
        <f>CSVデータ!AS11</f>
        <v>343</v>
      </c>
      <c r="D92" s="46">
        <f>CSVデータ!IV11</f>
        <v>178</v>
      </c>
      <c r="E92" s="47">
        <f>CSVデータ!IW11</f>
        <v>0.51895043731778423</v>
      </c>
      <c r="F92" s="48">
        <f>CSVデータ!IW14</f>
        <v>0.51255842862597645</v>
      </c>
      <c r="G92" s="49" t="str">
        <f>IF(CSVデータ!JF14&lt;0.05,"*","")&amp;FIXED(CSVデータ!JB14,1)</f>
        <v>95.0</v>
      </c>
      <c r="H92" s="50" t="str">
        <f>IF(CSVデータ!JF31&lt;0.05,"*","")&amp;FIXED(CSVデータ!JB31,1)</f>
        <v>99.0</v>
      </c>
      <c r="I92" s="46">
        <f>CSVデータ!JQ11</f>
        <v>2</v>
      </c>
      <c r="J92" s="47">
        <f>CSVデータ!JR11</f>
        <v>5.8309037900874635E-3</v>
      </c>
      <c r="K92" s="48">
        <f>CSVデータ!JR14</f>
        <v>6.4704169464937745E-3</v>
      </c>
      <c r="L92" s="49" t="str">
        <f>IF(CSVデータ!KA14&lt;0.05,"*","")&amp;FIXED(CSVデータ!JW14,1)</f>
        <v>66.5</v>
      </c>
      <c r="M92" s="50" t="str">
        <f>IF(CSVデータ!KA31&lt;0.05,"*","")&amp;FIXED(CSVデータ!JW31,1)</f>
        <v>116.0</v>
      </c>
      <c r="N92" s="46">
        <f>CSVデータ!KL11</f>
        <v>11</v>
      </c>
      <c r="O92" s="47">
        <f>CSVデータ!KM11</f>
        <v>3.2069970845481049E-2</v>
      </c>
      <c r="P92" s="48">
        <f>CSVデータ!KM14</f>
        <v>3.0500174878994146E-2</v>
      </c>
      <c r="Q92" s="49" t="str">
        <f>IF(CSVデータ!KV14&lt;0.05,"*","")&amp;FIXED(CSVデータ!KR14,1)</f>
        <v>*24.0</v>
      </c>
      <c r="R92" s="50" t="str">
        <f>IF(CSVデータ!KV31&lt;0.05,"*","")&amp;FIXED(CSVデータ!KR31,1)</f>
        <v>*28.9</v>
      </c>
      <c r="S92" s="46">
        <f>CSVデータ!LG11</f>
        <v>6</v>
      </c>
      <c r="T92" s="47">
        <f>CSVデータ!LH11</f>
        <v>1.7492711370262391E-2</v>
      </c>
      <c r="U92" s="48">
        <f>CSVデータ!LH14</f>
        <v>1.6881954734988214E-2</v>
      </c>
      <c r="V92" s="49" t="str">
        <f>IF(CSVデータ!LQ14&lt;0.05,"*","")&amp;FIXED(CSVデータ!LM14,1)</f>
        <v>*11.3</v>
      </c>
      <c r="W92" s="50" t="str">
        <f>IF(CSVデータ!LQ31&lt;0.05,"*","")&amp;FIXED(CSVデータ!LM31,1)</f>
        <v>*11.0</v>
      </c>
    </row>
    <row r="93" spans="1:29" ht="20.100000000000001" customHeight="1" x14ac:dyDescent="0.15">
      <c r="A93" s="62" t="s">
        <v>95</v>
      </c>
      <c r="B93" s="18" t="s">
        <v>91</v>
      </c>
      <c r="C93" s="16">
        <f>CSVデータ!AM12</f>
        <v>1445120</v>
      </c>
      <c r="D93" s="20">
        <f>CSVデータ!IP12</f>
        <v>690620</v>
      </c>
      <c r="E93" s="21">
        <f>CSVデータ!IQ12</f>
        <v>0.47789802922940655</v>
      </c>
      <c r="F93" s="22">
        <f>E93</f>
        <v>0.47789802922940655</v>
      </c>
      <c r="G93" s="23" t="s">
        <v>131</v>
      </c>
      <c r="H93" s="24" t="str">
        <f>IF(CSVデータ!JF49&lt;0.05,"*","")&amp;FIXED(100/CSVデータ!JB49*100,1)</f>
        <v>*91.6</v>
      </c>
      <c r="I93" s="20">
        <f>CSVデータ!JK12</f>
        <v>27188</v>
      </c>
      <c r="J93" s="21">
        <f>CSVデータ!JL12</f>
        <v>1.8813662533215234E-2</v>
      </c>
      <c r="K93" s="22">
        <f>J93</f>
        <v>1.8813662533215234E-2</v>
      </c>
      <c r="L93" s="23" t="s">
        <v>131</v>
      </c>
      <c r="M93" s="24" t="str">
        <f>IF(CSVデータ!KA49&lt;0.05,"*","")&amp;FIXED(100/CSVデータ!JW49*100,1)</f>
        <v>*138.0</v>
      </c>
      <c r="N93" s="20">
        <f>CSVデータ!KF12</f>
        <v>279608</v>
      </c>
      <c r="O93" s="21">
        <f>CSVデータ!KG12</f>
        <v>0.19348427812223207</v>
      </c>
      <c r="P93" s="22">
        <f>O93</f>
        <v>0.19348427812223207</v>
      </c>
      <c r="Q93" s="23" t="s">
        <v>131</v>
      </c>
      <c r="R93" s="24" t="str">
        <f>IF(CSVデータ!KV49&lt;0.05,"*","")&amp;FIXED(100/CSVデータ!KR49*100,1)</f>
        <v>*94.1</v>
      </c>
      <c r="S93" s="20">
        <f>CSVデータ!LA12</f>
        <v>177429</v>
      </c>
      <c r="T93" s="21">
        <f>CSVデータ!LB12</f>
        <v>0.12277803919397696</v>
      </c>
      <c r="U93" s="22">
        <f>T93</f>
        <v>0.12277803919397696</v>
      </c>
      <c r="V93" s="23" t="s">
        <v>131</v>
      </c>
      <c r="W93" s="24" t="str">
        <f>IF(CSVデータ!LQ49&lt;0.05,"*","")&amp;FIXED(100/CSVデータ!LM49*100,1)</f>
        <v>*55.0</v>
      </c>
    </row>
    <row r="94" spans="1:29" ht="20.100000000000001" customHeight="1" x14ac:dyDescent="0.15">
      <c r="A94" s="63"/>
      <c r="B94" s="19" t="s">
        <v>92</v>
      </c>
      <c r="C94" s="17">
        <f>CSVデータ!AM29</f>
        <v>12914</v>
      </c>
      <c r="D94" s="26">
        <f>CSVデータ!IP29</f>
        <v>6744</v>
      </c>
      <c r="E94" s="27">
        <f>CSVデータ!IQ29</f>
        <v>0.52222394300758868</v>
      </c>
      <c r="F94" s="28">
        <f>CSVデータ!IW49</f>
        <v>0.52131156363809483</v>
      </c>
      <c r="G94" s="29" t="str">
        <f>IF(CSVデータ!JF49&lt;0.05,"*","")&amp;FIXED(CSVデータ!JB49,1)</f>
        <v>*109.2</v>
      </c>
      <c r="H94" s="30" t="s">
        <v>131</v>
      </c>
      <c r="I94" s="26">
        <f>CSVデータ!JK29</f>
        <v>175</v>
      </c>
      <c r="J94" s="27">
        <f>CSVデータ!JL29</f>
        <v>1.3551184760724795E-2</v>
      </c>
      <c r="K94" s="28">
        <f>CSVデータ!JR49</f>
        <v>1.3682869027295106E-2</v>
      </c>
      <c r="L94" s="29" t="str">
        <f>IF(CSVデータ!KA49&lt;0.05,"*","")&amp;FIXED(CSVデータ!JW49,1)</f>
        <v>*72.4</v>
      </c>
      <c r="M94" s="30" t="s">
        <v>131</v>
      </c>
      <c r="N94" s="26">
        <f>CSVデータ!KF29</f>
        <v>2647</v>
      </c>
      <c r="O94" s="27">
        <f>CSVデータ!KG29</f>
        <v>0.20497134892364877</v>
      </c>
      <c r="P94" s="28">
        <f>CSVデータ!KM49</f>
        <v>0.20553178669387612</v>
      </c>
      <c r="Q94" s="29" t="str">
        <f>IF(CSVデータ!KV49&lt;0.05,"*","")&amp;FIXED(CSVデータ!KR49,1)</f>
        <v>*106.3</v>
      </c>
      <c r="R94" s="30" t="s">
        <v>131</v>
      </c>
      <c r="S94" s="26">
        <f>CSVデータ!LA29</f>
        <v>2881</v>
      </c>
      <c r="T94" s="27">
        <f>CSVデータ!LB29</f>
        <v>0.22309121883227506</v>
      </c>
      <c r="U94" s="28">
        <f>CSVデータ!LH49</f>
        <v>0.22291659574737763</v>
      </c>
      <c r="V94" s="29" t="str">
        <f>IF(CSVデータ!LQ49&lt;0.05,"*","")&amp;FIXED(CSVデータ!LM49,1)</f>
        <v>*181.7</v>
      </c>
      <c r="W94" s="30" t="s">
        <v>131</v>
      </c>
    </row>
    <row r="95" spans="1:29" ht="20.100000000000001" customHeight="1" thickBot="1" x14ac:dyDescent="0.2">
      <c r="A95" s="64"/>
      <c r="B95" s="44" t="s">
        <v>93</v>
      </c>
      <c r="C95" s="45">
        <f>CSVデータ!AS12</f>
        <v>916</v>
      </c>
      <c r="D95" s="46">
        <f>CSVデータ!IV12</f>
        <v>467</v>
      </c>
      <c r="E95" s="47">
        <f>CSVデータ!IW12</f>
        <v>0.50982532751091703</v>
      </c>
      <c r="F95" s="48">
        <f>CSVデータ!IW15</f>
        <v>0.52198260954388687</v>
      </c>
      <c r="G95" s="49" t="str">
        <f>IF(CSVデータ!JF15&lt;0.05,"*","")&amp;FIXED(CSVデータ!JB15,1)</f>
        <v>106.9</v>
      </c>
      <c r="H95" s="50" t="str">
        <f>IF(CSVデータ!JF32&lt;0.05,"*","")&amp;FIXED(CSVデータ!JB32,1)</f>
        <v>98.6</v>
      </c>
      <c r="I95" s="46">
        <f>CSVデータ!JQ12</f>
        <v>21</v>
      </c>
      <c r="J95" s="47">
        <f>CSVデータ!JR12</f>
        <v>2.2925764192139739E-2</v>
      </c>
      <c r="K95" s="48">
        <f>CSVデータ!JR15</f>
        <v>2.1982839759085684E-2</v>
      </c>
      <c r="L95" s="49" t="str">
        <f>IF(CSVデータ!KA15&lt;0.05,"*","")&amp;FIXED(CSVデータ!JW15,1)</f>
        <v>118.8</v>
      </c>
      <c r="M95" s="50" t="str">
        <f>IF(CSVデータ!KA32&lt;0.05,"*","")&amp;FIXED(CSVデータ!JW32,1)</f>
        <v>*160.5</v>
      </c>
      <c r="N95" s="46">
        <f>CSVデータ!KL12</f>
        <v>36</v>
      </c>
      <c r="O95" s="47">
        <f>CSVデータ!KM12</f>
        <v>3.9301310043668124E-2</v>
      </c>
      <c r="P95" s="48">
        <f>CSVデータ!KM15</f>
        <v>3.9097222341196482E-2</v>
      </c>
      <c r="Q95" s="49" t="str">
        <f>IF(CSVデータ!KV15&lt;0.05,"*","")&amp;FIXED(CSVデータ!KR15,1)</f>
        <v>*20.0</v>
      </c>
      <c r="R95" s="50" t="str">
        <f>IF(CSVデータ!KV32&lt;0.05,"*","")&amp;FIXED(CSVデータ!KR32,1)</f>
        <v>*18.9</v>
      </c>
      <c r="S95" s="46">
        <f>CSVデータ!LG12</f>
        <v>11</v>
      </c>
      <c r="T95" s="47">
        <f>CSVデータ!LH12</f>
        <v>1.2008733624454149E-2</v>
      </c>
      <c r="U95" s="48">
        <f>CSVデータ!LH15</f>
        <v>1.1172431933396494E-2</v>
      </c>
      <c r="V95" s="49" t="str">
        <f>IF(CSVデータ!LQ15&lt;0.05,"*","")&amp;FIXED(CSVデータ!LM15,1)</f>
        <v>*9.8</v>
      </c>
      <c r="W95" s="50" t="str">
        <f>IF(CSVデータ!LQ32&lt;0.05,"*","")&amp;FIXED(CSVデータ!LM32,1)</f>
        <v>*5.4</v>
      </c>
    </row>
    <row r="96" spans="1:29" ht="20.100000000000001" customHeight="1" x14ac:dyDescent="0.15">
      <c r="A96" s="65" t="s">
        <v>132</v>
      </c>
      <c r="B96" s="18" t="s">
        <v>91</v>
      </c>
      <c r="C96" s="16">
        <f>CSVデータ!AM13</f>
        <v>2433973</v>
      </c>
      <c r="D96" s="20">
        <f>CSVデータ!IP13</f>
        <v>1226725</v>
      </c>
      <c r="E96" s="21">
        <f>CSVデータ!IQ13</f>
        <v>0.50400107149914974</v>
      </c>
      <c r="F96" s="22">
        <f>E96</f>
        <v>0.50400107149914974</v>
      </c>
      <c r="G96" s="23" t="s">
        <v>131</v>
      </c>
      <c r="H96" s="24" t="str">
        <f>IF(CSVデータ!JF50&lt;0.05,"*","")&amp;FIXED(100/CSVデータ!JB50*100,1)</f>
        <v>*96.7</v>
      </c>
      <c r="I96" s="20">
        <f>CSVデータ!JK13</f>
        <v>35266</v>
      </c>
      <c r="J96" s="21">
        <f>CSVデータ!JL13</f>
        <v>1.4489067873801394E-2</v>
      </c>
      <c r="K96" s="22">
        <f>J96</f>
        <v>1.4489067873801394E-2</v>
      </c>
      <c r="L96" s="23" t="s">
        <v>131</v>
      </c>
      <c r="M96" s="24" t="str">
        <f>IF(CSVデータ!KA50&lt;0.05,"*","")&amp;FIXED(100/CSVデータ!JW50*100,1)</f>
        <v>*146.8</v>
      </c>
      <c r="N96" s="20">
        <f>CSVデータ!KF13</f>
        <v>409193</v>
      </c>
      <c r="O96" s="21">
        <f>CSVデータ!KG13</f>
        <v>0.16811731272286093</v>
      </c>
      <c r="P96" s="22">
        <f>O96</f>
        <v>0.16811731272286093</v>
      </c>
      <c r="Q96" s="23" t="s">
        <v>131</v>
      </c>
      <c r="R96" s="24" t="str">
        <f>IF(CSVデータ!KV50&lt;0.05,"*","")&amp;FIXED(100/CSVデータ!KR50*100,1)</f>
        <v>102.1</v>
      </c>
      <c r="S96" s="20">
        <f>CSVデータ!LA13</f>
        <v>331481</v>
      </c>
      <c r="T96" s="21">
        <f>CSVデータ!LB13</f>
        <v>0.13618926750625418</v>
      </c>
      <c r="U96" s="22">
        <f>T96</f>
        <v>0.13618926750625418</v>
      </c>
      <c r="V96" s="23" t="s">
        <v>131</v>
      </c>
      <c r="W96" s="24" t="str">
        <f>IF(CSVデータ!LQ50&lt;0.05,"*","")&amp;FIXED(100/CSVデータ!LM50*100,1)</f>
        <v>*69.9</v>
      </c>
    </row>
    <row r="97" spans="1:23" ht="20.100000000000001" customHeight="1" x14ac:dyDescent="0.15">
      <c r="A97" s="63"/>
      <c r="B97" s="19" t="s">
        <v>92</v>
      </c>
      <c r="C97" s="17">
        <f>CSVデータ!AM30</f>
        <v>22274</v>
      </c>
      <c r="D97" s="26">
        <f>CSVデータ!IP30</f>
        <v>11655</v>
      </c>
      <c r="E97" s="27">
        <f>CSVデータ!IQ30</f>
        <v>0.52325581395348841</v>
      </c>
      <c r="F97" s="28">
        <f>CSVデータ!IW50</f>
        <v>0.52273011519749135</v>
      </c>
      <c r="G97" s="29" t="str">
        <f>IF(CSVデータ!JF50&lt;0.05,"*","")&amp;FIXED(CSVデータ!JB50,1)</f>
        <v>*103.4</v>
      </c>
      <c r="H97" s="30" t="s">
        <v>131</v>
      </c>
      <c r="I97" s="26">
        <f>CSVデータ!JK30</f>
        <v>219</v>
      </c>
      <c r="J97" s="27">
        <f>CSVデータ!JL30</f>
        <v>9.8320912274400644E-3</v>
      </c>
      <c r="K97" s="28">
        <f>CSVデータ!JR50</f>
        <v>9.934383441533105E-3</v>
      </c>
      <c r="L97" s="29" t="str">
        <f>IF(CSVデータ!KA50&lt;0.05,"*","")&amp;FIXED(CSVデータ!JW50,1)</f>
        <v>*68.1</v>
      </c>
      <c r="M97" s="30" t="s">
        <v>131</v>
      </c>
      <c r="N97" s="26">
        <f>CSVデータ!KF30</f>
        <v>3654</v>
      </c>
      <c r="O97" s="27">
        <f>CSVデータ!KG30</f>
        <v>0.16404776869893148</v>
      </c>
      <c r="P97" s="28">
        <f>CSVデータ!KM50</f>
        <v>0.16437454172648996</v>
      </c>
      <c r="Q97" s="29" t="str">
        <f>IF(CSVデータ!KV50&lt;0.05,"*","")&amp;FIXED(CSVデータ!KR50,1)</f>
        <v>98.0</v>
      </c>
      <c r="R97" s="30" t="s">
        <v>131</v>
      </c>
      <c r="S97" s="26">
        <f>CSVデータ!LA30</f>
        <v>4362</v>
      </c>
      <c r="T97" s="27">
        <f>CSVデータ!LB30</f>
        <v>0.19583370746161444</v>
      </c>
      <c r="U97" s="28">
        <f>CSVデータ!LH50</f>
        <v>0.19550518567410793</v>
      </c>
      <c r="V97" s="29" t="str">
        <f>IF(CSVデータ!LQ50&lt;0.05,"*","")&amp;FIXED(CSVデータ!LM50,1)</f>
        <v>*143.0</v>
      </c>
      <c r="W97" s="30" t="s">
        <v>131</v>
      </c>
    </row>
    <row r="98" spans="1:23" ht="20.100000000000001" customHeight="1" thickBot="1" x14ac:dyDescent="0.2">
      <c r="A98" s="64"/>
      <c r="B98" s="44" t="s">
        <v>93</v>
      </c>
      <c r="C98" s="45">
        <f>CSVデータ!AS13</f>
        <v>1259</v>
      </c>
      <c r="D98" s="46">
        <f>CSVデータ!IV13</f>
        <v>645</v>
      </c>
      <c r="E98" s="47">
        <f>CSVデータ!IW13</f>
        <v>0.5123113582208102</v>
      </c>
      <c r="F98" s="48">
        <f>CSVデータ!IW16</f>
        <v>0.51815383676242277</v>
      </c>
      <c r="G98" s="49" t="str">
        <f>IF(CSVデータ!JF16&lt;0.05,"*","")&amp;FIXED(CSVデータ!JB16,1)</f>
        <v>103.3</v>
      </c>
      <c r="H98" s="50" t="str">
        <f>IF(CSVデータ!JF33&lt;0.05,"*","")&amp;FIXED(CSVデータ!JB33,1)</f>
        <v>98.7</v>
      </c>
      <c r="I98" s="46">
        <f>CSVデータ!JQ13</f>
        <v>23</v>
      </c>
      <c r="J98" s="47">
        <f>CSVデータ!JR13</f>
        <v>1.8268467037331215E-2</v>
      </c>
      <c r="K98" s="48">
        <f>CSVデータ!JR16</f>
        <v>1.5680589966051844E-2</v>
      </c>
      <c r="L98" s="49" t="str">
        <f>IF(CSVデータ!KA16&lt;0.05,"*","")&amp;FIXED(CSVデータ!JW16,1)</f>
        <v>111.2</v>
      </c>
      <c r="M98" s="50" t="str">
        <f>IF(CSVデータ!KA33&lt;0.05,"*","")&amp;FIXED(CSVデータ!JW33,1)</f>
        <v>*155.3</v>
      </c>
      <c r="N98" s="46">
        <f>CSVデータ!KL13</f>
        <v>47</v>
      </c>
      <c r="O98" s="47">
        <f>CSVデータ!KM13</f>
        <v>3.7331215250198571E-2</v>
      </c>
      <c r="P98" s="48">
        <f>CSVデータ!KM16</f>
        <v>3.5604490016663229E-2</v>
      </c>
      <c r="Q98" s="49" t="str">
        <f>IF(CSVデータ!KV16&lt;0.05,"*","")&amp;FIXED(CSVデータ!KR16,1)</f>
        <v>*20.8</v>
      </c>
      <c r="R98" s="50" t="str">
        <f>IF(CSVデータ!KV33&lt;0.05,"*","")&amp;FIXED(CSVデータ!KR33,1)</f>
        <v>*20.6</v>
      </c>
      <c r="S98" s="46">
        <f>CSVデータ!LG13</f>
        <v>17</v>
      </c>
      <c r="T98" s="47">
        <f>CSVデータ!LH13</f>
        <v>1.3502779984114376E-2</v>
      </c>
      <c r="U98" s="48">
        <f>CSVデータ!LH16</f>
        <v>1.3492046305011288E-2</v>
      </c>
      <c r="V98" s="49" t="str">
        <f>IF(CSVデータ!LQ16&lt;0.05,"*","")&amp;FIXED(CSVデータ!LM16,1)</f>
        <v>*10.3</v>
      </c>
      <c r="W98" s="50" t="str">
        <f>IF(CSVデータ!LQ33&lt;0.05,"*","")&amp;FIXED(CSVデータ!LM33,1)</f>
        <v>*6.6</v>
      </c>
    </row>
    <row r="99" spans="1:23" hidden="1" x14ac:dyDescent="0.15">
      <c r="C99" s="8"/>
      <c r="D99" s="25"/>
      <c r="E99" s="25"/>
      <c r="F99" s="25">
        <v>1</v>
      </c>
      <c r="G99" s="25"/>
      <c r="H99" s="25"/>
      <c r="I99" s="25"/>
      <c r="J99" s="25"/>
      <c r="K99" s="25"/>
      <c r="L99" s="25"/>
      <c r="M99" s="25"/>
    </row>
    <row r="100" spans="1:23" x14ac:dyDescent="0.15">
      <c r="C100" s="8"/>
    </row>
    <row r="101" spans="1:23" ht="20.100000000000001" customHeight="1" thickBot="1" x14ac:dyDescent="0.2">
      <c r="C101" s="8"/>
    </row>
    <row r="102" spans="1:23" ht="20.100000000000001" customHeight="1" thickBot="1" x14ac:dyDescent="0.2">
      <c r="A102" s="66" t="s">
        <v>134</v>
      </c>
      <c r="B102" s="67"/>
      <c r="C102" s="72" t="s">
        <v>96</v>
      </c>
      <c r="D102" s="81" t="s">
        <v>133</v>
      </c>
      <c r="E102" s="82"/>
      <c r="F102" s="82"/>
      <c r="G102" s="82"/>
      <c r="H102" s="86"/>
      <c r="I102" s="81" t="s">
        <v>144</v>
      </c>
      <c r="J102" s="82"/>
      <c r="K102" s="82"/>
      <c r="L102" s="82"/>
      <c r="M102" s="82"/>
      <c r="N102" s="82"/>
      <c r="O102" s="82"/>
      <c r="P102" s="82"/>
      <c r="Q102" s="82"/>
      <c r="R102" s="82"/>
      <c r="S102" s="82"/>
      <c r="T102" s="82"/>
      <c r="U102" s="83"/>
      <c r="V102" s="83"/>
      <c r="W102" s="84"/>
    </row>
    <row r="103" spans="1:23" ht="20.100000000000001" customHeight="1" x14ac:dyDescent="0.15">
      <c r="A103" s="68"/>
      <c r="B103" s="69"/>
      <c r="C103" s="63"/>
      <c r="D103" s="77" t="s">
        <v>109</v>
      </c>
      <c r="E103" s="78"/>
      <c r="F103" s="78"/>
      <c r="G103" s="78"/>
      <c r="H103" s="79"/>
      <c r="I103" s="77" t="s">
        <v>110</v>
      </c>
      <c r="J103" s="78"/>
      <c r="K103" s="78"/>
      <c r="L103" s="78"/>
      <c r="M103" s="79"/>
      <c r="N103" s="77" t="s">
        <v>111</v>
      </c>
      <c r="O103" s="78"/>
      <c r="P103" s="78"/>
      <c r="Q103" s="78"/>
      <c r="R103" s="79"/>
      <c r="S103" s="77" t="s">
        <v>112</v>
      </c>
      <c r="T103" s="78"/>
      <c r="U103" s="78"/>
      <c r="V103" s="78"/>
      <c r="W103" s="79"/>
    </row>
    <row r="104" spans="1:23" ht="24.95" customHeight="1" thickBot="1" x14ac:dyDescent="0.2">
      <c r="A104" s="70"/>
      <c r="B104" s="71"/>
      <c r="C104" s="64"/>
      <c r="D104" s="11" t="s">
        <v>123</v>
      </c>
      <c r="E104" s="12" t="s">
        <v>114</v>
      </c>
      <c r="F104" s="13" t="s">
        <v>128</v>
      </c>
      <c r="G104" s="14" t="s">
        <v>129</v>
      </c>
      <c r="H104" s="15" t="s">
        <v>130</v>
      </c>
      <c r="I104" s="11" t="s">
        <v>124</v>
      </c>
      <c r="J104" s="12" t="s">
        <v>114</v>
      </c>
      <c r="K104" s="13" t="s">
        <v>128</v>
      </c>
      <c r="L104" s="14" t="s">
        <v>129</v>
      </c>
      <c r="M104" s="15" t="s">
        <v>130</v>
      </c>
      <c r="N104" s="11" t="s">
        <v>143</v>
      </c>
      <c r="O104" s="12" t="s">
        <v>114</v>
      </c>
      <c r="P104" s="13" t="s">
        <v>128</v>
      </c>
      <c r="Q104" s="14" t="s">
        <v>129</v>
      </c>
      <c r="R104" s="15" t="s">
        <v>130</v>
      </c>
      <c r="S104" s="11" t="s">
        <v>143</v>
      </c>
      <c r="T104" s="12" t="s">
        <v>114</v>
      </c>
      <c r="U104" s="13" t="s">
        <v>128</v>
      </c>
      <c r="V104" s="14" t="s">
        <v>129</v>
      </c>
      <c r="W104" s="15" t="s">
        <v>130</v>
      </c>
    </row>
    <row r="105" spans="1:23" ht="20.100000000000001" customHeight="1" x14ac:dyDescent="0.15">
      <c r="A105" s="62" t="s">
        <v>94</v>
      </c>
      <c r="B105" s="18" t="s">
        <v>91</v>
      </c>
      <c r="C105" s="16">
        <f>CSVデータ!AM63</f>
        <v>1343901</v>
      </c>
      <c r="D105" s="20">
        <f>CSVデータ!IP63</f>
        <v>778755</v>
      </c>
      <c r="E105" s="21">
        <f>CSVデータ!IQ63</f>
        <v>0.57947348800246445</v>
      </c>
      <c r="F105" s="22">
        <f>+E105</f>
        <v>0.57947348800246445</v>
      </c>
      <c r="G105" s="23" t="s">
        <v>131</v>
      </c>
      <c r="H105" s="24" t="str">
        <f>IF(CSVデータ!JF100&lt;0.05,"*","")&amp;FIXED(100/CSVデータ!JB100*100,1)</f>
        <v>*96.2</v>
      </c>
      <c r="I105" s="20">
        <f>CSVデータ!JK63</f>
        <v>1578</v>
      </c>
      <c r="J105" s="21">
        <f>CSVデータ!JL63</f>
        <v>1.1741936347989918E-3</v>
      </c>
      <c r="K105" s="22">
        <f>+J105</f>
        <v>1.1741936347989918E-3</v>
      </c>
      <c r="L105" s="23" t="s">
        <v>131</v>
      </c>
      <c r="M105" s="24" t="str">
        <f>IF(CSVデータ!KA100&lt;0.05,"*","")&amp;FIXED(100/CSVデータ!JW100*100,1)</f>
        <v>184.0</v>
      </c>
      <c r="N105" s="20">
        <f>CSVデータ!KF63</f>
        <v>138824</v>
      </c>
      <c r="O105" s="21">
        <f>CSVデータ!KG63</f>
        <v>0.10329927576510473</v>
      </c>
      <c r="P105" s="22">
        <f>+O105</f>
        <v>0.10329927576510473</v>
      </c>
      <c r="Q105" s="23" t="s">
        <v>131</v>
      </c>
      <c r="R105" s="24" t="str">
        <f>IF(CSVデータ!KV100&lt;0.05,"*","")&amp;FIXED(100/CSVデータ!KR100*100,1)</f>
        <v>103.0</v>
      </c>
      <c r="S105" s="20">
        <f>CSVデータ!LA63</f>
        <v>159791</v>
      </c>
      <c r="T105" s="21">
        <f>CSVデータ!LB63</f>
        <v>0.11890087141835597</v>
      </c>
      <c r="U105" s="22">
        <f>+T105</f>
        <v>0.11890087141835597</v>
      </c>
      <c r="V105" s="23" t="s">
        <v>131</v>
      </c>
      <c r="W105" s="24" t="str">
        <f>IF(CSVデータ!LQ100&lt;0.05,"*","")&amp;FIXED(100/CSVデータ!LM100*100,1)</f>
        <v>*62.7</v>
      </c>
    </row>
    <row r="106" spans="1:23" ht="20.100000000000001" customHeight="1" x14ac:dyDescent="0.15">
      <c r="A106" s="63"/>
      <c r="B106" s="19" t="s">
        <v>92</v>
      </c>
      <c r="C106" s="17">
        <f>CSVデータ!AM80</f>
        <v>10650</v>
      </c>
      <c r="D106" s="26">
        <f>CSVデータ!IP80</f>
        <v>6507</v>
      </c>
      <c r="E106" s="27">
        <f>CSVデータ!IQ80</f>
        <v>0.61098591549295778</v>
      </c>
      <c r="F106" s="28">
        <f>CSVデータ!IW100</f>
        <v>0.60200970682037036</v>
      </c>
      <c r="G106" s="29" t="str">
        <f>IF(CSVデータ!JF100&lt;0.05,"*","")&amp;FIXED(CSVデータ!JB100,1)</f>
        <v>*104.0</v>
      </c>
      <c r="H106" s="30" t="s">
        <v>131</v>
      </c>
      <c r="I106" s="26">
        <f>CSVデータ!JK80</f>
        <v>7</v>
      </c>
      <c r="J106" s="27">
        <f>CSVデータ!JL80</f>
        <v>6.5727699530516428E-4</v>
      </c>
      <c r="K106" s="28">
        <f>CSVデータ!JR100</f>
        <v>6.3201888695276355E-4</v>
      </c>
      <c r="L106" s="29" t="str">
        <f>IF(CSVデータ!KA100&lt;0.05,"*","")&amp;FIXED(CSVデータ!JW100,1)</f>
        <v>54.3</v>
      </c>
      <c r="M106" s="30" t="s">
        <v>131</v>
      </c>
      <c r="N106" s="26">
        <f>CSVデータ!KF80</f>
        <v>1079</v>
      </c>
      <c r="O106" s="27">
        <f>CSVデータ!KG80</f>
        <v>0.10131455399061033</v>
      </c>
      <c r="P106" s="28">
        <f>CSVデータ!KM100</f>
        <v>9.8787059086686391E-2</v>
      </c>
      <c r="Q106" s="29" t="str">
        <f>IF(CSVデータ!KV100&lt;0.05,"*","")&amp;FIXED(CSVデータ!KR100,1)</f>
        <v>97.1</v>
      </c>
      <c r="R106" s="30" t="s">
        <v>131</v>
      </c>
      <c r="S106" s="26">
        <f>CSVデータ!LA80</f>
        <v>2014</v>
      </c>
      <c r="T106" s="27">
        <f>CSVデータ!LB80</f>
        <v>0.18910798122065728</v>
      </c>
      <c r="U106" s="28">
        <f>CSVデータ!LH100</f>
        <v>0.18517159837710623</v>
      </c>
      <c r="V106" s="29" t="str">
        <f>IF(CSVデータ!LQ100&lt;0.05,"*","")&amp;FIXED(CSVデータ!LM100,1)</f>
        <v>*159.5</v>
      </c>
      <c r="W106" s="30" t="s">
        <v>131</v>
      </c>
    </row>
    <row r="107" spans="1:23" ht="20.100000000000001" customHeight="1" thickBot="1" x14ac:dyDescent="0.2">
      <c r="A107" s="64"/>
      <c r="B107" s="44" t="s">
        <v>93</v>
      </c>
      <c r="C107" s="45">
        <f>CSVデータ!AS63</f>
        <v>553</v>
      </c>
      <c r="D107" s="46">
        <f>CSVデータ!IV63</f>
        <v>394</v>
      </c>
      <c r="E107" s="47">
        <f>CSVデータ!IW63</f>
        <v>0.71247739602169979</v>
      </c>
      <c r="F107" s="48">
        <f>CSVデータ!IW66</f>
        <v>0.69565387766823983</v>
      </c>
      <c r="G107" s="49" t="str">
        <f>IF(CSVデータ!JF66&lt;0.05,"*","")&amp;FIXED(CSVデータ!JB66,1)</f>
        <v>*120.7</v>
      </c>
      <c r="H107" s="50" t="str">
        <f>IF(CSVデータ!JF83&lt;0.05,"*","")&amp;FIXED(CSVデータ!JB83,1)</f>
        <v>*116.2</v>
      </c>
      <c r="I107" s="46">
        <f>CSVデータ!JQ63</f>
        <v>1</v>
      </c>
      <c r="J107" s="47">
        <f>CSVデータ!JR63</f>
        <v>1.8083182640144665E-3</v>
      </c>
      <c r="K107" s="48">
        <f>CSVデータ!JR66</f>
        <v>1.4482851047465672E-3</v>
      </c>
      <c r="L107" s="49" t="str">
        <f>IF(CSVデータ!KA66&lt;0.05,"*","")&amp;FIXED(CSVデータ!JW66,1)</f>
        <v>145.5</v>
      </c>
      <c r="M107" s="50" t="str">
        <f>IF(CSVデータ!KA83&lt;0.05,"*","")&amp;FIXED(CSVデータ!JW83,1)</f>
        <v>262.7</v>
      </c>
      <c r="N107" s="46">
        <f>CSVデータ!KL63</f>
        <v>8</v>
      </c>
      <c r="O107" s="47">
        <f>CSVデータ!KM63</f>
        <v>1.4466546112115732E-2</v>
      </c>
      <c r="P107" s="48">
        <f>CSVデータ!KM66</f>
        <v>1.512461287668721E-2</v>
      </c>
      <c r="Q107" s="49" t="str">
        <f>IF(CSVデータ!KV66&lt;0.05,"*","")&amp;FIXED(CSVデータ!KR66,1)</f>
        <v>*13.7</v>
      </c>
      <c r="R107" s="50" t="str">
        <f>IF(CSVデータ!KV83&lt;0.05,"*","")&amp;FIXED(CSVデータ!KR83,1)</f>
        <v>*13.9</v>
      </c>
      <c r="S107" s="46">
        <f>CSVデータ!LG63</f>
        <v>2</v>
      </c>
      <c r="T107" s="47">
        <f>CSVデータ!LH63</f>
        <v>3.616636528028933E-3</v>
      </c>
      <c r="U107" s="48">
        <f>CSVデータ!LH66</f>
        <v>2.8965702094931344E-3</v>
      </c>
      <c r="V107" s="49" t="str">
        <f>IF(CSVデータ!LQ66&lt;0.05,"*","")&amp;FIXED(CSVデータ!LM66,1)</f>
        <v>*3.0</v>
      </c>
      <c r="W107" s="50" t="str">
        <f>IF(CSVデータ!LQ83&lt;0.05,"*","")&amp;FIXED(CSVデータ!LM83,1)</f>
        <v>*1.9</v>
      </c>
    </row>
    <row r="108" spans="1:23" ht="20.100000000000001" customHeight="1" x14ac:dyDescent="0.15">
      <c r="A108" s="62" t="s">
        <v>95</v>
      </c>
      <c r="B108" s="18" t="s">
        <v>91</v>
      </c>
      <c r="C108" s="16">
        <f>CSVデータ!AM64</f>
        <v>1893113</v>
      </c>
      <c r="D108" s="20">
        <f>CSVデータ!IP64</f>
        <v>1184425</v>
      </c>
      <c r="E108" s="21">
        <f>CSVデータ!IQ64</f>
        <v>0.6256493933536984</v>
      </c>
      <c r="F108" s="22">
        <f>E108</f>
        <v>0.6256493933536984</v>
      </c>
      <c r="G108" s="23" t="s">
        <v>131</v>
      </c>
      <c r="H108" s="24" t="str">
        <f>IF(CSVデータ!JF101&lt;0.05,"*","")&amp;FIXED(100/CSVデータ!JB101*100,1)</f>
        <v>99.7</v>
      </c>
      <c r="I108" s="20">
        <f>CSVデータ!JK64</f>
        <v>4326</v>
      </c>
      <c r="J108" s="21">
        <f>CSVデータ!JL64</f>
        <v>2.2851250823379271E-3</v>
      </c>
      <c r="K108" s="22">
        <f>J108</f>
        <v>2.2851250823379271E-3</v>
      </c>
      <c r="L108" s="23" t="s">
        <v>131</v>
      </c>
      <c r="M108" s="24" t="str">
        <f>IF(CSVデータ!KA101&lt;0.05,"*","")&amp;FIXED(100/CSVデータ!JW101*100,1)</f>
        <v>*360.6</v>
      </c>
      <c r="N108" s="20">
        <f>CSVデータ!KF64</f>
        <v>274503</v>
      </c>
      <c r="O108" s="21">
        <f>CSVデータ!KG64</f>
        <v>0.14500085309223484</v>
      </c>
      <c r="P108" s="22">
        <f>O108</f>
        <v>0.14500085309223484</v>
      </c>
      <c r="Q108" s="23" t="s">
        <v>131</v>
      </c>
      <c r="R108" s="24" t="str">
        <f>IF(CSVデータ!KV101&lt;0.05,"*","")&amp;FIXED(100/CSVデータ!KR101*100,1)</f>
        <v>96.7</v>
      </c>
      <c r="S108" s="20">
        <f>CSVデータ!LA64</f>
        <v>172073</v>
      </c>
      <c r="T108" s="21">
        <f>CSVデータ!LB64</f>
        <v>9.0894204413576998E-2</v>
      </c>
      <c r="U108" s="22">
        <f>T108</f>
        <v>9.0894204413576998E-2</v>
      </c>
      <c r="V108" s="23" t="s">
        <v>131</v>
      </c>
      <c r="W108" s="24" t="str">
        <f>IF(CSVデータ!LQ101&lt;0.05,"*","")&amp;FIXED(100/CSVデータ!LM101*100,1)</f>
        <v>*44.5</v>
      </c>
    </row>
    <row r="109" spans="1:23" ht="20.100000000000001" customHeight="1" x14ac:dyDescent="0.15">
      <c r="A109" s="63"/>
      <c r="B109" s="19" t="s">
        <v>92</v>
      </c>
      <c r="C109" s="17">
        <f>CSVデータ!AM81</f>
        <v>17678</v>
      </c>
      <c r="D109" s="26">
        <f>CSVデータ!IP81</f>
        <v>11223</v>
      </c>
      <c r="E109" s="27">
        <f>CSVデータ!IQ81</f>
        <v>0.63485688426292564</v>
      </c>
      <c r="F109" s="28">
        <f>CSVデータ!IW101</f>
        <v>0.63617170789285848</v>
      </c>
      <c r="G109" s="29" t="str">
        <f>IF(CSVデータ!JF101&lt;0.05,"*","")&amp;FIXED(CSVデータ!JB101,1)</f>
        <v>100.3</v>
      </c>
      <c r="H109" s="30" t="s">
        <v>131</v>
      </c>
      <c r="I109" s="26">
        <f>CSVデータ!JK81</f>
        <v>11</v>
      </c>
      <c r="J109" s="27">
        <f>CSVデータ!JL81</f>
        <v>6.2224233510578119E-4</v>
      </c>
      <c r="K109" s="28">
        <f>CSVデータ!JR101</f>
        <v>6.3048246882870744E-4</v>
      </c>
      <c r="L109" s="29" t="str">
        <f>IF(CSVデータ!KA101&lt;0.05,"*","")&amp;FIXED(CSVデータ!JW101,1)</f>
        <v>*27.7</v>
      </c>
      <c r="M109" s="30" t="s">
        <v>131</v>
      </c>
      <c r="N109" s="26">
        <f>CSVデータ!KF81</f>
        <v>2662</v>
      </c>
      <c r="O109" s="27">
        <f>CSVデータ!KG81</f>
        <v>0.15058264509559904</v>
      </c>
      <c r="P109" s="28">
        <f>CSVデータ!KM101</f>
        <v>0.15134893308067152</v>
      </c>
      <c r="Q109" s="29" t="str">
        <f>IF(CSVデータ!KV101&lt;0.05,"*","")&amp;FIXED(CSVデータ!KR101,1)</f>
        <v>103.4</v>
      </c>
      <c r="R109" s="30" t="s">
        <v>131</v>
      </c>
      <c r="S109" s="26">
        <f>CSVデータ!LA81</f>
        <v>3651</v>
      </c>
      <c r="T109" s="27">
        <f>CSVデータ!LB81</f>
        <v>0.20652788777010975</v>
      </c>
      <c r="U109" s="28">
        <f>CSVデータ!LH101</f>
        <v>0.20637189475985737</v>
      </c>
      <c r="V109" s="29" t="str">
        <f>IF(CSVデータ!LQ101&lt;0.05,"*","")&amp;FIXED(CSVデータ!LM101,1)</f>
        <v>*224.8</v>
      </c>
      <c r="W109" s="30" t="s">
        <v>131</v>
      </c>
    </row>
    <row r="110" spans="1:23" ht="20.100000000000001" customHeight="1" thickBot="1" x14ac:dyDescent="0.2">
      <c r="A110" s="64"/>
      <c r="B110" s="44" t="s">
        <v>93</v>
      </c>
      <c r="C110" s="45">
        <f>CSVデータ!AS64</f>
        <v>1257</v>
      </c>
      <c r="D110" s="46">
        <f>CSVデータ!IV64</f>
        <v>883</v>
      </c>
      <c r="E110" s="47">
        <f>CSVデータ!IW64</f>
        <v>0.70246618933969773</v>
      </c>
      <c r="F110" s="48">
        <f>CSVデータ!IW67</f>
        <v>0.69905425508915031</v>
      </c>
      <c r="G110" s="49" t="str">
        <f>IF(CSVデータ!JF67&lt;0.05,"*","")&amp;FIXED(CSVデータ!JB67,1)</f>
        <v>*111.1</v>
      </c>
      <c r="H110" s="50" t="str">
        <f>IF(CSVデータ!JF84&lt;0.05,"*","")&amp;FIXED(CSVデータ!JB84,1)</f>
        <v>*110.6</v>
      </c>
      <c r="I110" s="46">
        <f>CSVデータ!JQ64</f>
        <v>1</v>
      </c>
      <c r="J110" s="47">
        <f>CSVデータ!JR64</f>
        <v>7.955449482895784E-4</v>
      </c>
      <c r="K110" s="48">
        <f>CSVデータ!JR67</f>
        <v>7.2085138340923123E-4</v>
      </c>
      <c r="L110" s="49" t="str">
        <f>IF(CSVデータ!KA67&lt;0.05,"*","")&amp;FIXED(CSVデータ!JW67,1)</f>
        <v>35.4</v>
      </c>
      <c r="M110" s="50" t="str">
        <f>IF(CSVデータ!KA84&lt;0.05,"*","")&amp;FIXED(CSVデータ!JW84,1)</f>
        <v>127.7</v>
      </c>
      <c r="N110" s="46">
        <f>CSVデータ!KL64</f>
        <v>37</v>
      </c>
      <c r="O110" s="47">
        <f>CSVデータ!KM64</f>
        <v>2.94351630867144E-2</v>
      </c>
      <c r="P110" s="48">
        <f>CSVデータ!KM67</f>
        <v>2.9106245070863665E-2</v>
      </c>
      <c r="Q110" s="49" t="str">
        <f>IF(CSVデータ!KV67&lt;0.05,"*","")&amp;FIXED(CSVデータ!KR67,1)</f>
        <v>*20.2</v>
      </c>
      <c r="R110" s="50" t="str">
        <f>IF(CSVデータ!KV84&lt;0.05,"*","")&amp;FIXED(CSVデータ!KR84,1)</f>
        <v>*19.5</v>
      </c>
      <c r="S110" s="46">
        <f>CSVデータ!LG64</f>
        <v>10</v>
      </c>
      <c r="T110" s="47">
        <f>CSVデータ!LH64</f>
        <v>7.955449482895784E-3</v>
      </c>
      <c r="U110" s="48">
        <f>CSVデータ!LH67</f>
        <v>7.6650283124777077E-3</v>
      </c>
      <c r="V110" s="49" t="str">
        <f>IF(CSVデータ!LQ67&lt;0.05,"*","")&amp;FIXED(CSVデータ!LM67,1)</f>
        <v>*8.7</v>
      </c>
      <c r="W110" s="50" t="str">
        <f>IF(CSVデータ!LQ84&lt;0.05,"*","")&amp;FIXED(CSVデータ!LM84,1)</f>
        <v>*3.9</v>
      </c>
    </row>
    <row r="111" spans="1:23" ht="20.100000000000001" customHeight="1" x14ac:dyDescent="0.15">
      <c r="A111" s="65" t="s">
        <v>132</v>
      </c>
      <c r="B111" s="18" t="s">
        <v>91</v>
      </c>
      <c r="C111" s="16">
        <f>CSVデータ!AM65</f>
        <v>3237014</v>
      </c>
      <c r="D111" s="20">
        <f>CSVデータ!IP65</f>
        <v>1963180</v>
      </c>
      <c r="E111" s="21">
        <f>CSVデータ!IQ65</f>
        <v>0.60647868683916717</v>
      </c>
      <c r="F111" s="22">
        <f>E111</f>
        <v>0.60647868683916717</v>
      </c>
      <c r="G111" s="23" t="s">
        <v>131</v>
      </c>
      <c r="H111" s="24" t="str">
        <f>IF(CSVデータ!JF102&lt;0.05,"*","")&amp;FIXED(100/CSVデータ!JB102*100,1)</f>
        <v>*98.4</v>
      </c>
      <c r="I111" s="20">
        <f>CSVデータ!JK65</f>
        <v>5904</v>
      </c>
      <c r="J111" s="21">
        <f>CSVデータ!JL65</f>
        <v>1.8239031403633102E-3</v>
      </c>
      <c r="K111" s="22">
        <f>J111</f>
        <v>1.8239031403633102E-3</v>
      </c>
      <c r="L111" s="23" t="s">
        <v>131</v>
      </c>
      <c r="M111" s="24" t="str">
        <f>IF(CSVデータ!KA102&lt;0.05,"*","")&amp;FIXED(100/CSVデータ!JW102*100,1)</f>
        <v>*291.9</v>
      </c>
      <c r="N111" s="20">
        <f>CSVデータ!KF65</f>
        <v>413327</v>
      </c>
      <c r="O111" s="21">
        <f>CSVデータ!KG65</f>
        <v>0.12768773937956401</v>
      </c>
      <c r="P111" s="22">
        <f>O111</f>
        <v>0.12768773937956401</v>
      </c>
      <c r="Q111" s="23" t="s">
        <v>131</v>
      </c>
      <c r="R111" s="24" t="str">
        <f>IF(CSVデータ!KV102&lt;0.05,"*","")&amp;FIXED(100/CSVデータ!KR102*100,1)</f>
        <v>98.5</v>
      </c>
      <c r="S111" s="20">
        <f>CSVデータ!LA65</f>
        <v>331864</v>
      </c>
      <c r="T111" s="21">
        <f>CSVデータ!LB65</f>
        <v>0.10252164494809105</v>
      </c>
      <c r="U111" s="22">
        <f>T111</f>
        <v>0.10252164494809105</v>
      </c>
      <c r="V111" s="23" t="s">
        <v>131</v>
      </c>
      <c r="W111" s="24" t="str">
        <f>IF(CSVデータ!LQ102&lt;0.05,"*","")&amp;FIXED(100/CSVデータ!LM102*100,1)</f>
        <v>*51.0</v>
      </c>
    </row>
    <row r="112" spans="1:23" ht="20.100000000000001" customHeight="1" x14ac:dyDescent="0.15">
      <c r="A112" s="63"/>
      <c r="B112" s="19" t="s">
        <v>92</v>
      </c>
      <c r="C112" s="17">
        <f>CSVデータ!AM82</f>
        <v>28328</v>
      </c>
      <c r="D112" s="26">
        <f>CSVデータ!IP82</f>
        <v>17730</v>
      </c>
      <c r="E112" s="27">
        <f>CSVデータ!IQ82</f>
        <v>0.62588251906241177</v>
      </c>
      <c r="F112" s="28">
        <f>CSVデータ!IW102</f>
        <v>0.6219887765236034</v>
      </c>
      <c r="G112" s="29" t="str">
        <f>IF(CSVデータ!JF102&lt;0.05,"*","")&amp;FIXED(CSVデータ!JB102,1)</f>
        <v>*101.6</v>
      </c>
      <c r="H112" s="30" t="s">
        <v>131</v>
      </c>
      <c r="I112" s="26">
        <f>CSVデータ!JK82</f>
        <v>18</v>
      </c>
      <c r="J112" s="27">
        <f>CSVデータ!JL82</f>
        <v>6.3541372493645866E-4</v>
      </c>
      <c r="K112" s="28">
        <f>CSVデータ!JR102</f>
        <v>6.3112033874627256E-4</v>
      </c>
      <c r="L112" s="29" t="str">
        <f>IF(CSVデータ!KA102&lt;0.05,"*","")&amp;FIXED(CSVデータ!JW102,1)</f>
        <v>*34.3</v>
      </c>
      <c r="M112" s="30" t="s">
        <v>131</v>
      </c>
      <c r="N112" s="26">
        <f>CSVデータ!KF82</f>
        <v>3741</v>
      </c>
      <c r="O112" s="27">
        <f>CSVデータ!KG82</f>
        <v>0.13206015249929398</v>
      </c>
      <c r="P112" s="28">
        <f>CSVデータ!KM102</f>
        <v>0.12952698389466533</v>
      </c>
      <c r="Q112" s="29" t="str">
        <f>IF(CSVデータ!KV102&lt;0.05,"*","")&amp;FIXED(CSVデータ!KR102,1)</f>
        <v>101.5</v>
      </c>
      <c r="R112" s="30" t="s">
        <v>131</v>
      </c>
      <c r="S112" s="26">
        <f>CSVデータ!LA82</f>
        <v>5665</v>
      </c>
      <c r="T112" s="27">
        <f>CSVデータ!LB82</f>
        <v>0.19997881954250213</v>
      </c>
      <c r="U112" s="28">
        <f>CSVデータ!LH102</f>
        <v>0.1975702338745243</v>
      </c>
      <c r="V112" s="29" t="str">
        <f>IF(CSVデータ!LQ102&lt;0.05,"*","")&amp;FIXED(CSVデータ!LM102,1)</f>
        <v>*196.2</v>
      </c>
      <c r="W112" s="30" t="s">
        <v>131</v>
      </c>
    </row>
    <row r="113" spans="1:28" ht="20.100000000000001" customHeight="1" thickBot="1" x14ac:dyDescent="0.2">
      <c r="A113" s="64"/>
      <c r="B113" s="44" t="s">
        <v>93</v>
      </c>
      <c r="C113" s="45">
        <f>CSVデータ!AS65</f>
        <v>1810</v>
      </c>
      <c r="D113" s="46">
        <f>CSVデータ!IV65</f>
        <v>1277</v>
      </c>
      <c r="E113" s="47">
        <f>CSVデータ!IW65</f>
        <v>0.70552486187845309</v>
      </c>
      <c r="F113" s="48">
        <f>CSVデータ!IW68</f>
        <v>0.69764253100753104</v>
      </c>
      <c r="G113" s="49" t="str">
        <f>IF(CSVデータ!JF68&lt;0.05,"*","")&amp;FIXED(CSVデータ!JB68,1)</f>
        <v>*113.9</v>
      </c>
      <c r="H113" s="50" t="str">
        <f>IF(CSVデータ!JF85&lt;0.05,"*","")&amp;FIXED(CSVデータ!JB85,1)</f>
        <v>*112.3</v>
      </c>
      <c r="I113" s="46">
        <f>CSVデータ!JQ65</f>
        <v>2</v>
      </c>
      <c r="J113" s="47">
        <f>CSVデータ!JR65</f>
        <v>1.1049723756906078E-3</v>
      </c>
      <c r="K113" s="48">
        <f>CSVデータ!JR68</f>
        <v>1.0228577712527707E-3</v>
      </c>
      <c r="L113" s="49" t="str">
        <f>IF(CSVデータ!KA68&lt;0.05,"*","")&amp;FIXED(CSVデータ!JW68,1)</f>
        <v>56.9</v>
      </c>
      <c r="M113" s="50" t="str">
        <f>IF(CSVデータ!KA85&lt;0.05,"*","")&amp;FIXED(CSVデータ!JW85,1)</f>
        <v>171.8</v>
      </c>
      <c r="N113" s="46">
        <f>CSVデータ!KL65</f>
        <v>45</v>
      </c>
      <c r="O113" s="47">
        <f>CSVデータ!KM65</f>
        <v>2.4861878453038673E-2</v>
      </c>
      <c r="P113" s="48">
        <f>CSVデータ!KM68</f>
        <v>2.3301534468009946E-2</v>
      </c>
      <c r="Q113" s="49" t="str">
        <f>IF(CSVデータ!KV68&lt;0.05,"*","")&amp;FIXED(CSVデータ!KR68,1)</f>
        <v>*18.6</v>
      </c>
      <c r="R113" s="50" t="str">
        <f>IF(CSVデータ!KV85&lt;0.05,"*","")&amp;FIXED(CSVデータ!KR85,1)</f>
        <v>*18.2</v>
      </c>
      <c r="S113" s="46">
        <f>CSVデータ!LG65</f>
        <v>12</v>
      </c>
      <c r="T113" s="47">
        <f>CSVデータ!LH65</f>
        <v>6.6298342541436465E-3</v>
      </c>
      <c r="U113" s="48">
        <f>CSVデータ!LH68</f>
        <v>5.6853224437174643E-3</v>
      </c>
      <c r="V113" s="49" t="str">
        <f>IF(CSVデータ!LQ68&lt;0.05,"*","")&amp;FIXED(CSVデータ!LM68,1)</f>
        <v>*6.6</v>
      </c>
      <c r="W113" s="50" t="str">
        <f>IF(CSVデータ!LQ85&lt;0.05,"*","")&amp;FIXED(CSVデータ!LM85,1)</f>
        <v>*3.3</v>
      </c>
    </row>
    <row r="114" spans="1:28" ht="20.100000000000001" customHeight="1" x14ac:dyDescent="0.15">
      <c r="C114" s="8"/>
      <c r="D114" s="25"/>
      <c r="E114" s="25"/>
      <c r="F114" s="25"/>
      <c r="G114" s="25"/>
      <c r="H114" s="25"/>
      <c r="I114" s="25"/>
      <c r="J114" s="25"/>
      <c r="K114" s="25"/>
      <c r="L114" s="25"/>
      <c r="M114" s="25"/>
      <c r="N114" s="25"/>
      <c r="O114" s="25"/>
      <c r="P114" s="25"/>
      <c r="Q114" s="25"/>
      <c r="R114" s="25"/>
      <c r="S114" s="25"/>
      <c r="T114" s="25"/>
      <c r="U114" s="25"/>
      <c r="V114" s="25"/>
      <c r="W114" s="25"/>
      <c r="X114" s="25"/>
    </row>
    <row r="115" spans="1:28" ht="20.100000000000001" customHeight="1" x14ac:dyDescent="0.15">
      <c r="A115" s="2" t="s">
        <v>139</v>
      </c>
      <c r="C115" s="8"/>
      <c r="D115" s="34"/>
      <c r="E115" s="34"/>
      <c r="F115" s="34"/>
      <c r="G115" s="34"/>
      <c r="H115" s="34"/>
      <c r="I115" s="34"/>
      <c r="J115" s="34"/>
      <c r="K115" s="34"/>
      <c r="L115" s="34"/>
      <c r="M115" s="34"/>
      <c r="N115" s="34"/>
      <c r="O115" s="34"/>
      <c r="P115" s="34"/>
      <c r="Q115" s="34"/>
      <c r="R115" s="34"/>
      <c r="S115" s="34"/>
      <c r="T115" s="34"/>
      <c r="U115" s="34"/>
      <c r="V115" s="34"/>
      <c r="W115" s="34"/>
      <c r="X115" s="34"/>
    </row>
    <row r="116" spans="1:28" ht="20.100000000000001" customHeight="1" x14ac:dyDescent="0.15">
      <c r="A116" s="2" t="s">
        <v>149</v>
      </c>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row>
    <row r="117" spans="1:28" ht="20.100000000000001" customHeight="1" x14ac:dyDescent="0.15">
      <c r="A117" s="2" t="s">
        <v>148</v>
      </c>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row>
    <row r="118" spans="1:28" ht="20.100000000000001" customHeight="1" x14ac:dyDescent="0.15">
      <c r="A118" s="33"/>
    </row>
    <row r="119" spans="1:28" ht="20.100000000000001" customHeight="1" x14ac:dyDescent="0.15">
      <c r="A119" s="60" t="str">
        <f>+A39</f>
        <v>Ver. 1.2 (2014.11.20) 平成26年度厚生労働科学研究費補助金（循環器疾患・糖尿病等生活習慣病対策総合研究事業）健診・医療・介護等データベースの活用による地区診断と保健事業の立案を含む生活習慣病対策事業を担う地域保健人材の育成に関する研究（H25－循環器等（生習）- 一般-014）（研究代表：横山徹爾）</v>
      </c>
      <c r="B119" s="61"/>
      <c r="C119" s="61"/>
      <c r="D119" s="61"/>
      <c r="E119" s="61"/>
      <c r="F119" s="61"/>
      <c r="G119" s="61"/>
      <c r="H119" s="61"/>
      <c r="I119" s="61"/>
      <c r="J119" s="61"/>
      <c r="K119" s="61"/>
      <c r="L119" s="61"/>
      <c r="M119" s="61"/>
      <c r="N119" s="61"/>
      <c r="O119" s="61"/>
      <c r="P119" s="61"/>
      <c r="Q119" s="61"/>
      <c r="R119" s="61"/>
      <c r="S119" s="61"/>
      <c r="T119" s="61"/>
      <c r="U119" s="61"/>
      <c r="V119" s="61"/>
      <c r="W119" s="61"/>
      <c r="X119" s="61"/>
      <c r="Y119" s="61"/>
      <c r="Z119" s="61"/>
      <c r="AA119" s="61"/>
      <c r="AB119" s="61"/>
    </row>
    <row r="120" spans="1:28" x14ac:dyDescent="0.15">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row>
    <row r="121" spans="1:28" x14ac:dyDescent="0.15">
      <c r="C121" s="8"/>
      <c r="D121" s="8"/>
      <c r="E121" s="8"/>
      <c r="F121" s="8"/>
      <c r="G121" s="8"/>
      <c r="H121" s="8"/>
      <c r="I121" s="8"/>
      <c r="J121" s="8"/>
      <c r="K121" s="8"/>
      <c r="L121" s="8"/>
      <c r="M121" s="8"/>
      <c r="N121" s="8"/>
      <c r="O121" s="8"/>
      <c r="P121" s="8"/>
      <c r="Q121" s="8"/>
      <c r="R121" s="8"/>
      <c r="S121" s="8"/>
      <c r="T121" s="8"/>
      <c r="U121" s="8"/>
      <c r="V121" s="8"/>
      <c r="W121" s="8"/>
      <c r="X121" s="8"/>
      <c r="Y121" s="8"/>
      <c r="Z121" s="8"/>
      <c r="AA121" s="8"/>
      <c r="AB121" s="8"/>
    </row>
    <row r="122" spans="1:28" x14ac:dyDescent="0.15">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row>
    <row r="123" spans="1:28" x14ac:dyDescent="0.15">
      <c r="C123" s="8"/>
      <c r="D123" s="8"/>
      <c r="E123" s="8"/>
      <c r="F123" s="8"/>
      <c r="G123" s="8"/>
      <c r="H123" s="8"/>
      <c r="I123" s="8"/>
      <c r="J123" s="8"/>
      <c r="K123" s="8"/>
      <c r="L123" s="8"/>
      <c r="M123" s="8"/>
      <c r="N123" s="8"/>
      <c r="O123" s="8"/>
      <c r="P123" s="8"/>
      <c r="Q123" s="8"/>
      <c r="R123" s="8"/>
      <c r="S123" s="8"/>
      <c r="T123" s="8"/>
      <c r="U123" s="8"/>
      <c r="V123" s="8"/>
      <c r="W123" s="8"/>
      <c r="X123" s="8"/>
      <c r="Y123" s="8"/>
      <c r="Z123" s="8"/>
      <c r="AA123" s="8"/>
      <c r="AB123" s="8"/>
    </row>
    <row r="124" spans="1:28" x14ac:dyDescent="0.15">
      <c r="C124" s="8"/>
      <c r="D124" s="8"/>
      <c r="E124" s="8"/>
      <c r="F124" s="8"/>
      <c r="G124" s="8"/>
      <c r="H124" s="8"/>
      <c r="I124" s="8"/>
      <c r="J124" s="8"/>
      <c r="K124" s="8"/>
      <c r="L124" s="8"/>
      <c r="M124" s="8"/>
      <c r="N124" s="8"/>
      <c r="O124" s="8"/>
      <c r="P124" s="8"/>
      <c r="Q124" s="8"/>
      <c r="R124" s="8"/>
      <c r="S124" s="8"/>
      <c r="T124" s="8"/>
      <c r="U124" s="8"/>
      <c r="V124" s="8"/>
      <c r="W124" s="8"/>
      <c r="X124" s="8"/>
      <c r="Y124" s="8"/>
      <c r="Z124" s="8"/>
      <c r="AA124" s="8"/>
      <c r="AB124" s="8"/>
    </row>
    <row r="125" spans="1:28" x14ac:dyDescent="0.15">
      <c r="C125" s="8"/>
      <c r="D125" s="8"/>
      <c r="E125" s="8"/>
      <c r="F125" s="8"/>
      <c r="G125" s="8"/>
      <c r="H125" s="8"/>
      <c r="I125" s="8"/>
      <c r="J125" s="8"/>
      <c r="K125" s="8"/>
      <c r="L125" s="8"/>
      <c r="M125" s="8"/>
      <c r="N125" s="8"/>
      <c r="O125" s="8"/>
      <c r="P125" s="8"/>
      <c r="Q125" s="8"/>
      <c r="R125" s="8"/>
      <c r="S125" s="8"/>
      <c r="T125" s="8"/>
      <c r="U125" s="8"/>
      <c r="V125" s="8"/>
      <c r="W125" s="8"/>
      <c r="X125" s="8"/>
      <c r="Y125" s="8"/>
      <c r="Z125" s="8"/>
      <c r="AA125" s="8"/>
      <c r="AB125" s="8"/>
    </row>
    <row r="126" spans="1:28" x14ac:dyDescent="0.15">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row>
    <row r="127" spans="1:28" x14ac:dyDescent="0.15">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row>
    <row r="128" spans="1:28" x14ac:dyDescent="0.15">
      <c r="C128" s="8"/>
      <c r="D128" s="8"/>
      <c r="E128" s="8"/>
      <c r="F128" s="8"/>
      <c r="G128" s="8"/>
      <c r="H128" s="8"/>
      <c r="I128" s="8"/>
      <c r="J128" s="8"/>
      <c r="K128" s="8"/>
      <c r="L128" s="8"/>
      <c r="M128" s="8"/>
      <c r="N128" s="8"/>
      <c r="O128" s="8"/>
      <c r="P128" s="8"/>
      <c r="Q128" s="8"/>
      <c r="R128" s="8"/>
      <c r="S128" s="8"/>
      <c r="T128" s="8"/>
      <c r="U128" s="8"/>
      <c r="V128" s="8"/>
      <c r="W128" s="8"/>
      <c r="X128" s="8"/>
      <c r="Y128" s="8"/>
      <c r="Z128" s="8"/>
      <c r="AA128" s="8"/>
      <c r="AB128" s="8"/>
    </row>
  </sheetData>
  <mergeCells count="96">
    <mergeCell ref="D7:AB7"/>
    <mergeCell ref="X8:AB8"/>
    <mergeCell ref="D8:H8"/>
    <mergeCell ref="I8:M8"/>
    <mergeCell ref="A7:B9"/>
    <mergeCell ref="C7:C9"/>
    <mergeCell ref="N8:R8"/>
    <mergeCell ref="S8:W8"/>
    <mergeCell ref="C22:C24"/>
    <mergeCell ref="D22:AB22"/>
    <mergeCell ref="D23:H23"/>
    <mergeCell ref="I23:M23"/>
    <mergeCell ref="N23:R23"/>
    <mergeCell ref="S23:W23"/>
    <mergeCell ref="X23:AB23"/>
    <mergeCell ref="A25:A27"/>
    <mergeCell ref="A28:A30"/>
    <mergeCell ref="A31:A33"/>
    <mergeCell ref="A3:B3"/>
    <mergeCell ref="A4:B4"/>
    <mergeCell ref="A5:B5"/>
    <mergeCell ref="A22:B24"/>
    <mergeCell ref="A10:A12"/>
    <mergeCell ref="A13:A15"/>
    <mergeCell ref="A16:A18"/>
    <mergeCell ref="AA3:AB3"/>
    <mergeCell ref="AA4:AB4"/>
    <mergeCell ref="AA5:AB5"/>
    <mergeCell ref="Y3:Z3"/>
    <mergeCell ref="Y4:Z4"/>
    <mergeCell ref="Y5:Z5"/>
    <mergeCell ref="A43:B43"/>
    <mergeCell ref="Y43:Z43"/>
    <mergeCell ref="AA43:AB43"/>
    <mergeCell ref="A44:B44"/>
    <mergeCell ref="Y44:Z44"/>
    <mergeCell ref="AA44:AB44"/>
    <mergeCell ref="A45:B45"/>
    <mergeCell ref="Y45:Z45"/>
    <mergeCell ref="AA45:AB45"/>
    <mergeCell ref="A47:B49"/>
    <mergeCell ref="C47:C49"/>
    <mergeCell ref="D47:AB47"/>
    <mergeCell ref="D48:H48"/>
    <mergeCell ref="I48:M48"/>
    <mergeCell ref="N48:R48"/>
    <mergeCell ref="S48:W48"/>
    <mergeCell ref="X48:AB48"/>
    <mergeCell ref="D62:AB62"/>
    <mergeCell ref="D102:H102"/>
    <mergeCell ref="D88:H88"/>
    <mergeCell ref="I88:M88"/>
    <mergeCell ref="N88:R88"/>
    <mergeCell ref="D87:H87"/>
    <mergeCell ref="D63:H63"/>
    <mergeCell ref="I63:M63"/>
    <mergeCell ref="N63:R63"/>
    <mergeCell ref="S63:W63"/>
    <mergeCell ref="X63:AB63"/>
    <mergeCell ref="A50:A52"/>
    <mergeCell ref="A53:A55"/>
    <mergeCell ref="A56:A58"/>
    <mergeCell ref="A62:B64"/>
    <mergeCell ref="C62:C64"/>
    <mergeCell ref="A83:B83"/>
    <mergeCell ref="Y83:Z83"/>
    <mergeCell ref="AA83:AB83"/>
    <mergeCell ref="C102:C104"/>
    <mergeCell ref="A65:A67"/>
    <mergeCell ref="A68:A70"/>
    <mergeCell ref="A71:A73"/>
    <mergeCell ref="D103:H103"/>
    <mergeCell ref="I103:M103"/>
    <mergeCell ref="A79:AB79"/>
    <mergeCell ref="AA85:AB85"/>
    <mergeCell ref="S88:W88"/>
    <mergeCell ref="N103:R103"/>
    <mergeCell ref="S103:W103"/>
    <mergeCell ref="I87:W87"/>
    <mergeCell ref="I102:W102"/>
    <mergeCell ref="A119:AB119"/>
    <mergeCell ref="A39:AB39"/>
    <mergeCell ref="A105:A107"/>
    <mergeCell ref="A108:A110"/>
    <mergeCell ref="A111:A113"/>
    <mergeCell ref="A96:A98"/>
    <mergeCell ref="A102:B104"/>
    <mergeCell ref="A90:A92"/>
    <mergeCell ref="A93:A95"/>
    <mergeCell ref="A87:B89"/>
    <mergeCell ref="C87:C89"/>
    <mergeCell ref="A84:B84"/>
    <mergeCell ref="Y84:Z84"/>
    <mergeCell ref="AA84:AB84"/>
    <mergeCell ref="A85:B85"/>
    <mergeCell ref="Y85:Z85"/>
  </mergeCells>
  <phoneticPr fontId="3"/>
  <conditionalFormatting sqref="F10:F18 K10:K18 P10:P18 U10:U18 Z10:Z18 Z25:Z33 U25:U33 P25:P33 K25:K33 F25:F33">
    <cfRule type="dataBar" priority="6">
      <dataBar>
        <cfvo type="min"/>
        <cfvo type="max"/>
        <color rgb="FFFF555A"/>
      </dataBar>
      <extLst>
        <ext xmlns:x14="http://schemas.microsoft.com/office/spreadsheetml/2009/9/main" uri="{B025F937-C7B1-47D3-B67F-A62EFF666E3E}">
          <x14:id>{303A217D-9CB5-474D-9292-73AA46BBA33D}</x14:id>
        </ext>
      </extLst>
    </cfRule>
  </conditionalFormatting>
  <conditionalFormatting sqref="F50:F58 K50:K58 P50:P58 U50:U58 Z50:Z58 Z65:Z73 U65:U73 P65:P73 K65:K73 F65:F73">
    <cfRule type="dataBar" priority="5">
      <dataBar>
        <cfvo type="min"/>
        <cfvo type="max"/>
        <color rgb="FFFF555A"/>
      </dataBar>
      <extLst>
        <ext xmlns:x14="http://schemas.microsoft.com/office/spreadsheetml/2009/9/main" uri="{B025F937-C7B1-47D3-B67F-A62EFF666E3E}">
          <x14:id>{B6D82BD5-6D51-4695-9CA9-1C4C9EB68114}</x14:id>
        </ext>
      </extLst>
    </cfRule>
  </conditionalFormatting>
  <conditionalFormatting sqref="F90:F98 K90:K98 P90:P98 U90:U98 U105:U113 P105:P113 K105:K113 F105:F113">
    <cfRule type="dataBar" priority="4">
      <dataBar>
        <cfvo type="min"/>
        <cfvo type="max"/>
        <color rgb="FFFF555A"/>
      </dataBar>
      <extLst>
        <ext xmlns:x14="http://schemas.microsoft.com/office/spreadsheetml/2009/9/main" uri="{B025F937-C7B1-47D3-B67F-A62EFF666E3E}">
          <x14:id>{DE71EA01-8AD9-44B1-BE97-A21EE0A69F7F}</x14:id>
        </ext>
      </extLst>
    </cfRule>
  </conditionalFormatting>
  <conditionalFormatting sqref="F10:F19 K10:K18 P10:P18 U10:U18 Z10:Z18 Z25:Z33 U25:U33 P25:P33 K25:K33 F25:F33">
    <cfRule type="dataBar" priority="3">
      <dataBar>
        <cfvo type="min"/>
        <cfvo type="max"/>
        <color rgb="FFFF555A"/>
      </dataBar>
      <extLst>
        <ext xmlns:x14="http://schemas.microsoft.com/office/spreadsheetml/2009/9/main" uri="{B025F937-C7B1-47D3-B67F-A62EFF666E3E}">
          <x14:id>{AEF8F373-B564-49DA-A110-EC766B5332D8}</x14:id>
        </ext>
      </extLst>
    </cfRule>
  </conditionalFormatting>
  <conditionalFormatting sqref="F50:F59 K50:K58 P50:P58 U50:U58 Z50:Z58 F65:F73 K65:K73 P65:P73 U65:U73 Z65:Z73">
    <cfRule type="dataBar" priority="2">
      <dataBar>
        <cfvo type="min"/>
        <cfvo type="max"/>
        <color rgb="FFFF555A"/>
      </dataBar>
      <extLst>
        <ext xmlns:x14="http://schemas.microsoft.com/office/spreadsheetml/2009/9/main" uri="{B025F937-C7B1-47D3-B67F-A62EFF666E3E}">
          <x14:id>{55DA25FD-C0A2-42F8-B8E5-6BDA3BFC108F}</x14:id>
        </ext>
      </extLst>
    </cfRule>
  </conditionalFormatting>
  <conditionalFormatting sqref="F90:F99 K90:K98 P90:P98 U90:U98 F105:F113 K105:K113 P105:P113 U105:U113">
    <cfRule type="dataBar" priority="1">
      <dataBar>
        <cfvo type="min"/>
        <cfvo type="max"/>
        <color rgb="FFFF555A"/>
      </dataBar>
      <extLst>
        <ext xmlns:x14="http://schemas.microsoft.com/office/spreadsheetml/2009/9/main" uri="{B025F937-C7B1-47D3-B67F-A62EFF666E3E}">
          <x14:id>{5B4956A1-E2D7-444C-96AD-6651B7675F73}</x14:id>
        </ext>
      </extLst>
    </cfRule>
  </conditionalFormatting>
  <pageMargins left="0.25" right="0.25" top="0.75" bottom="0.75" header="0.3" footer="0.3"/>
  <pageSetup paperSize="9" scale="66" fitToHeight="0" orientation="landscape" r:id="rId1"/>
  <rowBreaks count="2" manualBreakCount="2">
    <brk id="40" max="27" man="1"/>
    <brk id="80" max="27" man="1"/>
  </rowBreaks>
  <extLst>
    <ext xmlns:x14="http://schemas.microsoft.com/office/spreadsheetml/2009/9/main" uri="{78C0D931-6437-407d-A8EE-F0AAD7539E65}">
      <x14:conditionalFormattings>
        <x14:conditionalFormatting xmlns:xm="http://schemas.microsoft.com/office/excel/2006/main">
          <x14:cfRule type="dataBar" id="{303A217D-9CB5-474D-9292-73AA46BBA33D}">
            <x14:dataBar minLength="0" maxLength="100" border="1" negativeBarBorderColorSameAsPositive="0">
              <x14:cfvo type="autoMin"/>
              <x14:cfvo type="autoMax"/>
              <x14:borderColor rgb="FFFF555A"/>
              <x14:negativeFillColor rgb="FFFF0000"/>
              <x14:negativeBorderColor rgb="FFFF0000"/>
              <x14:axisColor rgb="FF000000"/>
            </x14:dataBar>
          </x14:cfRule>
          <xm:sqref>F10:F18 K10:K18 P10:P18 U10:U18 Z10:Z18 Z25:Z33 U25:U33 P25:P33 K25:K33 F25:F33</xm:sqref>
        </x14:conditionalFormatting>
        <x14:conditionalFormatting xmlns:xm="http://schemas.microsoft.com/office/excel/2006/main">
          <x14:cfRule type="dataBar" id="{B6D82BD5-6D51-4695-9CA9-1C4C9EB68114}">
            <x14:dataBar minLength="0" maxLength="100" border="1" negativeBarBorderColorSameAsPositive="0">
              <x14:cfvo type="autoMin"/>
              <x14:cfvo type="autoMax"/>
              <x14:borderColor rgb="FFFF555A"/>
              <x14:negativeFillColor rgb="FFFF0000"/>
              <x14:negativeBorderColor rgb="FFFF0000"/>
              <x14:axisColor rgb="FF000000"/>
            </x14:dataBar>
          </x14:cfRule>
          <xm:sqref>F50:F58 K50:K58 P50:P58 U50:U58 Z50:Z58 Z65:Z73 U65:U73 P65:P73 K65:K73 F65:F73</xm:sqref>
        </x14:conditionalFormatting>
        <x14:conditionalFormatting xmlns:xm="http://schemas.microsoft.com/office/excel/2006/main">
          <x14:cfRule type="dataBar" id="{DE71EA01-8AD9-44B1-BE97-A21EE0A69F7F}">
            <x14:dataBar minLength="0" maxLength="100" border="1" negativeBarBorderColorSameAsPositive="0">
              <x14:cfvo type="autoMin"/>
              <x14:cfvo type="autoMax"/>
              <x14:borderColor rgb="FFFF555A"/>
              <x14:negativeFillColor rgb="FFFF0000"/>
              <x14:negativeBorderColor rgb="FFFF0000"/>
              <x14:axisColor rgb="FF000000"/>
            </x14:dataBar>
          </x14:cfRule>
          <xm:sqref>F90:F98 K90:K98 P90:P98 U90:U98 U105:U113 P105:P113 K105:K113 F105:F113</xm:sqref>
        </x14:conditionalFormatting>
        <x14:conditionalFormatting xmlns:xm="http://schemas.microsoft.com/office/excel/2006/main">
          <x14:cfRule type="dataBar" id="{AEF8F373-B564-49DA-A110-EC766B5332D8}">
            <x14:dataBar minLength="0" maxLength="100" border="1" negativeBarBorderColorSameAsPositive="0">
              <x14:cfvo type="autoMin"/>
              <x14:cfvo type="autoMax"/>
              <x14:borderColor rgb="FFFF555A"/>
              <x14:negativeFillColor rgb="FFFF0000"/>
              <x14:negativeBorderColor rgb="FFFF0000"/>
              <x14:axisColor rgb="FF000000"/>
            </x14:dataBar>
          </x14:cfRule>
          <xm:sqref>F10:F19 K10:K18 P10:P18 U10:U18 Z10:Z18 Z25:Z33 U25:U33 P25:P33 K25:K33 F25:F33</xm:sqref>
        </x14:conditionalFormatting>
        <x14:conditionalFormatting xmlns:xm="http://schemas.microsoft.com/office/excel/2006/main">
          <x14:cfRule type="dataBar" id="{55DA25FD-C0A2-42F8-B8E5-6BDA3BFC108F}">
            <x14:dataBar minLength="0" maxLength="100" border="1" negativeBarBorderColorSameAsPositive="0">
              <x14:cfvo type="autoMin"/>
              <x14:cfvo type="autoMax"/>
              <x14:borderColor rgb="FFFF555A"/>
              <x14:negativeFillColor rgb="FFFF0000"/>
              <x14:negativeBorderColor rgb="FFFF0000"/>
              <x14:axisColor rgb="FF000000"/>
            </x14:dataBar>
          </x14:cfRule>
          <xm:sqref>F50:F59 K50:K58 P50:P58 U50:U58 Z50:Z58 F65:F73 K65:K73 P65:P73 U65:U73 Z65:Z73</xm:sqref>
        </x14:conditionalFormatting>
        <x14:conditionalFormatting xmlns:xm="http://schemas.microsoft.com/office/excel/2006/main">
          <x14:cfRule type="dataBar" id="{5B4956A1-E2D7-444C-96AD-6651B7675F73}">
            <x14:dataBar minLength="0" maxLength="100" border="1" negativeBarBorderColorSameAsPositive="0">
              <x14:cfvo type="autoMin"/>
              <x14:cfvo type="autoMax"/>
              <x14:borderColor rgb="FFFF555A"/>
              <x14:negativeFillColor rgb="FFFF0000"/>
              <x14:negativeBorderColor rgb="FFFF0000"/>
              <x14:axisColor rgb="FF000000"/>
            </x14:dataBar>
          </x14:cfRule>
          <xm:sqref>F90:F99 K90:K98 P90:P98 U90:U98 F105:F113 K105:K113 P105:P113 U105:U113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使い方</vt:lpstr>
      <vt:lpstr>CSVデータ</vt:lpstr>
      <vt:lpstr>出力票</vt:lpstr>
      <vt:lpstr>出力票!Print_Area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2016-04-19T10:00:26Z</dcterms:modified>
</cp:coreProperties>
</file>